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owner\Desktop\支援事業（介護分）実績報告書\"/>
    </mc:Choice>
  </mc:AlternateContent>
  <xr:revisionPtr revIDLastSave="0" documentId="13_ncr:1_{B7B48172-16E9-4365-BFF9-2A5D2C548975}" xr6:coauthVersionLast="46" xr6:coauthVersionMax="46" xr10:uidLastSave="{00000000-0000-0000-0000-000000000000}"/>
  <bookViews>
    <workbookView xWindow="-120" yWindow="-120" windowWidth="29040" windowHeight="15750" activeTab="2" xr2:uid="{63C71E5B-DE31-4D90-8C58-E0A66CBA99DC}"/>
  </bookViews>
  <sheets>
    <sheet name="様式第4号（精算額算出内訳）" sheetId="5" r:id="rId1"/>
    <sheet name="様式5（精算額一覧）" sheetId="2" r:id="rId2"/>
    <sheet name="様式6（事業実績報告書）" sheetId="3" r:id="rId3"/>
  </sheets>
  <externalReferences>
    <externalReference r:id="rId4"/>
  </externalReferences>
  <definedNames>
    <definedName name="_xlnm.Print_Area" localSheetId="1">'様式5（精算額一覧）'!$A$1:$M$34</definedName>
    <definedName name="_xlnm.Print_Area" localSheetId="2">'様式6（事業実績報告書）'!$A$1:$AU$58</definedName>
    <definedName name="_xlnm.Print_Area" localSheetId="0">'様式第4号（精算額算出内訳）'!$A$1:$L$19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5" l="1"/>
  <c r="G17" i="5"/>
  <c r="H17" i="5"/>
  <c r="I17" i="5"/>
  <c r="J17" i="5"/>
  <c r="F17" i="5"/>
  <c r="CB14" i="3" l="1"/>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5" i="2"/>
  <c r="I6" i="2" l="1"/>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H56" i="3" l="1"/>
  <c r="X44" i="3"/>
  <c r="X41" i="3"/>
  <c r="X40" i="3"/>
  <c r="X39" i="3"/>
  <c r="X38" i="3"/>
  <c r="X37" i="3"/>
  <c r="X36" i="3"/>
  <c r="CB39" i="3"/>
  <c r="CB38" i="3"/>
  <c r="CB37" i="3"/>
  <c r="H33" i="3"/>
  <c r="CB36" i="3"/>
  <c r="CB35" i="3"/>
  <c r="CB34" i="3"/>
  <c r="CB33" i="3"/>
  <c r="CB32" i="3"/>
  <c r="CB31" i="3"/>
  <c r="CB30" i="3"/>
  <c r="CB29" i="3"/>
  <c r="CB28" i="3"/>
  <c r="CB27" i="3"/>
  <c r="CB26" i="3"/>
  <c r="X21" i="3"/>
  <c r="AI17" i="3"/>
  <c r="CB13" i="3"/>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I35" i="3" l="1"/>
  <c r="AI43" i="3"/>
  <c r="AI45" i="3" s="1"/>
  <c r="AX44" i="3" s="1"/>
  <c r="AO18" i="3"/>
  <c r="AI20" i="3"/>
  <c r="AI22" i="3" s="1"/>
  <c r="AX21" i="3" s="1"/>
  <c r="I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V8" authorId="0" shapeId="0" xr:uid="{8E285499-CE38-4106-88C4-B0CB79D27D6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xr:uid="{11715D7D-8603-4FC2-864F-8C512EEFFDCC}">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xr:uid="{6401EC78-0E6B-4AF0-9376-B9F048BA2BC1}">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18" authorId="0" shapeId="0" xr:uid="{9DB08C8C-7490-4A96-BA66-F16B0E41E6E6}">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1" authorId="0" shapeId="0" xr:uid="{F818D16E-2180-4834-A1BB-6B38DBCD306B}">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29" authorId="0" shapeId="0" xr:uid="{A8F46C9A-0596-41EF-B8DD-91169A39E48A}">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5" authorId="0" shapeId="0" xr:uid="{887CDF1B-EDAD-4A9A-B304-46BA723DB43F}">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sharedStrings.xml><?xml version="1.0" encoding="utf-8"?>
<sst xmlns="http://schemas.openxmlformats.org/spreadsheetml/2006/main" count="272" uniqueCount="152">
  <si>
    <t>（様式５）事業所・施設別精算額一覧</t>
    <rPh sb="1" eb="3">
      <t>ヨウシキ</t>
    </rPh>
    <rPh sb="5" eb="8">
      <t>ジギョウショ</t>
    </rPh>
    <rPh sb="9" eb="11">
      <t>シセツ</t>
    </rPh>
    <rPh sb="11" eb="12">
      <t>ベツ</t>
    </rPh>
    <rPh sb="12" eb="15">
      <t>セイサンガク</t>
    </rPh>
    <rPh sb="15" eb="17">
      <t>イチラン</t>
    </rPh>
    <phoneticPr fontId="5"/>
  </si>
  <si>
    <t>No.</t>
    <phoneticPr fontId="5"/>
  </si>
  <si>
    <t>介護保険
事業所番号</t>
    <rPh sb="0" eb="2">
      <t>カイゴ</t>
    </rPh>
    <rPh sb="2" eb="4">
      <t>ホケン</t>
    </rPh>
    <rPh sb="5" eb="8">
      <t>ジギョウショ</t>
    </rPh>
    <rPh sb="8" eb="10">
      <t>バンゴウ</t>
    </rPh>
    <phoneticPr fontId="5"/>
  </si>
  <si>
    <t>事業所・施設名</t>
    <rPh sb="0" eb="3">
      <t>ジギョウショ</t>
    </rPh>
    <rPh sb="4" eb="7">
      <t>シセツメイ</t>
    </rPh>
    <phoneticPr fontId="5"/>
  </si>
  <si>
    <t>電話番号</t>
    <rPh sb="0" eb="2">
      <t>デンワ</t>
    </rPh>
    <rPh sb="2" eb="4">
      <t>バンゴウ</t>
    </rPh>
    <phoneticPr fontId="5"/>
  </si>
  <si>
    <t>郵便番号</t>
    <rPh sb="0" eb="2">
      <t>ユウビン</t>
    </rPh>
    <rPh sb="2" eb="4">
      <t>バンゴウ</t>
    </rPh>
    <phoneticPr fontId="5"/>
  </si>
  <si>
    <t>住所</t>
    <rPh sb="0" eb="2">
      <t>ジュウショ</t>
    </rPh>
    <phoneticPr fontId="5"/>
  </si>
  <si>
    <t>代表となる
事業所・施設名</t>
    <rPh sb="0" eb="2">
      <t>ダイヒョウ</t>
    </rPh>
    <rPh sb="6" eb="9">
      <t>ジギョウショ</t>
    </rPh>
    <rPh sb="10" eb="13">
      <t>シセツメイ</t>
    </rPh>
    <phoneticPr fontId="5"/>
  </si>
  <si>
    <t>補助精算額（千円）</t>
    <rPh sb="0" eb="2">
      <t>ホジョ</t>
    </rPh>
    <rPh sb="2" eb="4">
      <t>セイサン</t>
    </rPh>
    <rPh sb="4" eb="5">
      <t>ガク</t>
    </rPh>
    <rPh sb="6" eb="8">
      <t>センエン</t>
    </rPh>
    <phoneticPr fontId="5"/>
  </si>
  <si>
    <t>介護
慰労金</t>
    <rPh sb="0" eb="2">
      <t>カイゴ</t>
    </rPh>
    <rPh sb="3" eb="6">
      <t>イロウキン</t>
    </rPh>
    <phoneticPr fontId="5"/>
  </si>
  <si>
    <t>20万円
対象者の
有無</t>
    <rPh sb="2" eb="4">
      <t>マンエン</t>
    </rPh>
    <rPh sb="5" eb="7">
      <t>タイショウ</t>
    </rPh>
    <rPh sb="7" eb="8">
      <t>シャ</t>
    </rPh>
    <rPh sb="10" eb="12">
      <t>ウム</t>
    </rPh>
    <phoneticPr fontId="5"/>
  </si>
  <si>
    <t>感染対策
費用助成
事業</t>
    <rPh sb="0" eb="2">
      <t>カンセン</t>
    </rPh>
    <rPh sb="2" eb="4">
      <t>タイサク</t>
    </rPh>
    <rPh sb="5" eb="7">
      <t>ヒヨウ</t>
    </rPh>
    <rPh sb="7" eb="8">
      <t>スケ</t>
    </rPh>
    <rPh sb="8" eb="9">
      <t>シゲル</t>
    </rPh>
    <rPh sb="10" eb="12">
      <t>ジギョウ</t>
    </rPh>
    <phoneticPr fontId="5"/>
  </si>
  <si>
    <t>個別再開
支援助成
事業</t>
    <rPh sb="0" eb="2">
      <t>コベツ</t>
    </rPh>
    <rPh sb="2" eb="4">
      <t>サイカイ</t>
    </rPh>
    <rPh sb="5" eb="7">
      <t>シエン</t>
    </rPh>
    <rPh sb="7" eb="9">
      <t>ジョセイ</t>
    </rPh>
    <rPh sb="10" eb="12">
      <t>ジギョウ</t>
    </rPh>
    <phoneticPr fontId="5"/>
  </si>
  <si>
    <t>再開環境
整備助成
事業</t>
    <rPh sb="0" eb="2">
      <t>サイカイ</t>
    </rPh>
    <rPh sb="2" eb="4">
      <t>カンキョウ</t>
    </rPh>
    <rPh sb="5" eb="7">
      <t>セイビ</t>
    </rPh>
    <rPh sb="7" eb="9">
      <t>ジョセイ</t>
    </rPh>
    <rPh sb="10" eb="12">
      <t>ジギョウ</t>
    </rPh>
    <phoneticPr fontId="5"/>
  </si>
  <si>
    <t>合計</t>
    <rPh sb="0" eb="2">
      <t>ゴウケイ</t>
    </rPh>
    <phoneticPr fontId="5"/>
  </si>
  <si>
    <t>（様式６）</t>
    <rPh sb="1" eb="3">
      <t>ヨウシキ</t>
    </rPh>
    <phoneticPr fontId="5"/>
  </si>
  <si>
    <t>新型コロナウイルス感染症緊急包括支援交付金（介護分）に関する事業実績報告書（事業所単位）</t>
    <rPh sb="32" eb="34">
      <t>ジッセキ</t>
    </rPh>
    <rPh sb="34" eb="36">
      <t>ホウコク</t>
    </rPh>
    <rPh sb="38" eb="41">
      <t>ジギョウショ</t>
    </rPh>
    <rPh sb="41" eb="43">
      <t>タンイ</t>
    </rPh>
    <phoneticPr fontId="5"/>
  </si>
  <si>
    <t>（１）①　</t>
  </si>
  <si>
    <t>（２）②</t>
    <phoneticPr fontId="5"/>
  </si>
  <si>
    <t>共通</t>
    <rPh sb="0" eb="2">
      <t>キョウツウ</t>
    </rPh>
    <phoneticPr fontId="5"/>
  </si>
  <si>
    <t>単価</t>
    <rPh sb="0" eb="2">
      <t>タンカ</t>
    </rPh>
    <phoneticPr fontId="5"/>
  </si>
  <si>
    <t>施設概要</t>
    <rPh sb="0" eb="2">
      <t>シセツ</t>
    </rPh>
    <rPh sb="2" eb="4">
      <t>ガイヨウ</t>
    </rPh>
    <phoneticPr fontId="5"/>
  </si>
  <si>
    <t>通所介護事業所（通常規模型）</t>
    <rPh sb="0" eb="2">
      <t>ツウショ</t>
    </rPh>
    <rPh sb="2" eb="4">
      <t>カイゴ</t>
    </rPh>
    <rPh sb="4" eb="7">
      <t>ジギョウショ</t>
    </rPh>
    <phoneticPr fontId="5"/>
  </si>
  <si>
    <t>/事業所</t>
    <rPh sb="1" eb="4">
      <t>ジギョウショ</t>
    </rPh>
    <phoneticPr fontId="1"/>
  </si>
  <si>
    <t>通所介護事業所（大規模型（Ⅰ））</t>
    <rPh sb="0" eb="2">
      <t>ツウショ</t>
    </rPh>
    <rPh sb="2" eb="4">
      <t>カイゴ</t>
    </rPh>
    <rPh sb="4" eb="7">
      <t>ジギョウショ</t>
    </rPh>
    <phoneticPr fontId="5"/>
  </si>
  <si>
    <t>介護保険事業所番号</t>
    <rPh sb="0" eb="2">
      <t>カイゴ</t>
    </rPh>
    <rPh sb="2" eb="4">
      <t>ホケン</t>
    </rPh>
    <rPh sb="4" eb="7">
      <t>ジギョウショ</t>
    </rPh>
    <rPh sb="7" eb="9">
      <t>バンゴウ</t>
    </rPh>
    <phoneticPr fontId="5"/>
  </si>
  <si>
    <t>事業所名称</t>
    <rPh sb="0" eb="3">
      <t>ジギョウショ</t>
    </rPh>
    <rPh sb="3" eb="5">
      <t>メイショウ</t>
    </rPh>
    <phoneticPr fontId="5"/>
  </si>
  <si>
    <t>通所介護事業所（大規模型（Ⅱ））</t>
    <rPh sb="0" eb="2">
      <t>ツウショ</t>
    </rPh>
    <rPh sb="2" eb="4">
      <t>カイゴ</t>
    </rPh>
    <rPh sb="4" eb="7">
      <t>ジギョウショ</t>
    </rPh>
    <phoneticPr fontId="5"/>
  </si>
  <si>
    <t>所在地</t>
    <rPh sb="0" eb="3">
      <t>ショザイチ</t>
    </rPh>
    <phoneticPr fontId="5"/>
  </si>
  <si>
    <t>都道府県名</t>
    <rPh sb="0" eb="4">
      <t>トドウフケン</t>
    </rPh>
    <rPh sb="4" eb="5">
      <t>メイ</t>
    </rPh>
    <phoneticPr fontId="5"/>
  </si>
  <si>
    <t>連絡先</t>
    <rPh sb="0" eb="3">
      <t>レンラクサキ</t>
    </rPh>
    <phoneticPr fontId="5"/>
  </si>
  <si>
    <t>担当部署名</t>
    <rPh sb="0" eb="2">
      <t>タントウ</t>
    </rPh>
    <rPh sb="2" eb="5">
      <t>ブショメイ</t>
    </rPh>
    <phoneticPr fontId="5"/>
  </si>
  <si>
    <t>地域密着型通所介護事業所(療養通所介護事業所を含む)</t>
    <rPh sb="13" eb="15">
      <t>リョウヨウ</t>
    </rPh>
    <rPh sb="15" eb="17">
      <t>ツウショ</t>
    </rPh>
    <rPh sb="17" eb="19">
      <t>カイゴ</t>
    </rPh>
    <rPh sb="19" eb="22">
      <t>ジギョウショ</t>
    </rPh>
    <rPh sb="23" eb="24">
      <t>フク</t>
    </rPh>
    <phoneticPr fontId="5"/>
  </si>
  <si>
    <t>認知症対応型通所介護事業所</t>
  </si>
  <si>
    <t>提供サービス</t>
    <rPh sb="0" eb="2">
      <t>テイキョウ</t>
    </rPh>
    <phoneticPr fontId="5"/>
  </si>
  <si>
    <t>サービス種類コード</t>
    <rPh sb="4" eb="6">
      <t>シュルイ</t>
    </rPh>
    <phoneticPr fontId="5"/>
  </si>
  <si>
    <t>定員</t>
    <rPh sb="0" eb="2">
      <t>テイイン</t>
    </rPh>
    <phoneticPr fontId="5"/>
  </si>
  <si>
    <t>人</t>
    <rPh sb="0" eb="1">
      <t>ニン</t>
    </rPh>
    <phoneticPr fontId="5"/>
  </si>
  <si>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5"/>
  </si>
  <si>
    <t>通所リハビリテーション事業所（通常規模型）</t>
    <phoneticPr fontId="5"/>
  </si>
  <si>
    <t>事業区分</t>
    <rPh sb="0" eb="2">
      <t>ジギョウ</t>
    </rPh>
    <rPh sb="2" eb="4">
      <t>クブン</t>
    </rPh>
    <phoneticPr fontId="5"/>
  </si>
  <si>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5"/>
  </si>
  <si>
    <r>
      <t xml:space="preserve">  感染対策費用助成事業　</t>
    </r>
    <r>
      <rPr>
        <sz val="8"/>
        <rFont val="ＭＳ Ｐ明朝"/>
        <family val="1"/>
        <charset val="128"/>
      </rPr>
      <t>→ 2を記載</t>
    </r>
    <rPh sb="17" eb="19">
      <t>キサイ</t>
    </rPh>
    <phoneticPr fontId="5"/>
  </si>
  <si>
    <t>通所リハビリテーション事業所（大規模型（Ⅰ））</t>
    <phoneticPr fontId="5"/>
  </si>
  <si>
    <r>
      <t xml:space="preserve"> 個別再開支援助成事業　</t>
    </r>
    <r>
      <rPr>
        <sz val="8"/>
        <rFont val="ＭＳ Ｐ明朝"/>
        <family val="1"/>
        <charset val="128"/>
      </rPr>
      <t>→ 3を記載</t>
    </r>
    <rPh sb="7" eb="9">
      <t>ジョセイ</t>
    </rPh>
    <rPh sb="16" eb="18">
      <t>キサイ</t>
    </rPh>
    <phoneticPr fontId="5"/>
  </si>
  <si>
    <r>
      <t>　再開環境整備助成事業　</t>
    </r>
    <r>
      <rPr>
        <sz val="8"/>
        <rFont val="ＭＳ Ｐ明朝"/>
        <family val="1"/>
        <charset val="128"/>
      </rPr>
      <t>→ 4を記載</t>
    </r>
    <rPh sb="7" eb="9">
      <t>ジョセイ</t>
    </rPh>
    <rPh sb="16" eb="18">
      <t>キサイ</t>
    </rPh>
    <phoneticPr fontId="5"/>
  </si>
  <si>
    <t>通所リハビリテーション事業所（大規模型（Ⅱ））</t>
    <phoneticPr fontId="5"/>
  </si>
  <si>
    <t>短期入所生活介護事業所</t>
  </si>
  <si>
    <t>/定員</t>
    <rPh sb="1" eb="3">
      <t>テイイン</t>
    </rPh>
    <phoneticPr fontId="1"/>
  </si>
  <si>
    <t>訪問リハビリテーション事業所</t>
  </si>
  <si>
    <t>実支出額</t>
    <rPh sb="0" eb="3">
      <t>ジツシシュツ</t>
    </rPh>
    <rPh sb="3" eb="4">
      <t>ガク</t>
    </rPh>
    <phoneticPr fontId="5"/>
  </si>
  <si>
    <t>定期巡回・随時対応型訪問介護看護事業所</t>
  </si>
  <si>
    <t>夜間対応型訪問介護事業所</t>
  </si>
  <si>
    <t>１．介護慰労金事業</t>
    <rPh sb="2" eb="4">
      <t>カイゴ</t>
    </rPh>
    <rPh sb="4" eb="7">
      <t>イロウキン</t>
    </rPh>
    <rPh sb="7" eb="9">
      <t>ジギョウ</t>
    </rPh>
    <phoneticPr fontId="5"/>
  </si>
  <si>
    <t xml:space="preserve"> ※対象職員の氏名等について、様式３を作成すること。</t>
    <phoneticPr fontId="5"/>
  </si>
  <si>
    <t>実績額①</t>
    <rPh sb="0" eb="3">
      <t>ジッセキガク</t>
    </rPh>
    <phoneticPr fontId="5"/>
  </si>
  <si>
    <t>千円</t>
    <rPh sb="0" eb="2">
      <t>センエン</t>
    </rPh>
    <phoneticPr fontId="5"/>
  </si>
  <si>
    <t>居宅介護支援事業所</t>
  </si>
  <si>
    <t>慰労金の区分・人数</t>
    <rPh sb="0" eb="3">
      <t>イロウキン</t>
    </rPh>
    <rPh sb="4" eb="6">
      <t>クブン</t>
    </rPh>
    <rPh sb="7" eb="9">
      <t>ニンズウ</t>
    </rPh>
    <phoneticPr fontId="5"/>
  </si>
  <si>
    <t>20万円対象</t>
    <rPh sb="2" eb="4">
      <t>マンエン</t>
    </rPh>
    <rPh sb="4" eb="6">
      <t>タイショウ</t>
    </rPh>
    <phoneticPr fontId="5"/>
  </si>
  <si>
    <t>5万円対象</t>
    <rPh sb="1" eb="3">
      <t>マンエン</t>
    </rPh>
    <rPh sb="3" eb="5">
      <t>タイショウ</t>
    </rPh>
    <phoneticPr fontId="5"/>
  </si>
  <si>
    <t>振込手数料</t>
    <rPh sb="0" eb="5">
      <t>フリコミテスウリョウ</t>
    </rPh>
    <phoneticPr fontId="5"/>
  </si>
  <si>
    <r>
      <t>千円</t>
    </r>
    <r>
      <rPr>
        <sz val="6"/>
        <rFont val="ＭＳ Ｐ明朝"/>
        <family val="1"/>
        <charset val="128"/>
      </rPr>
      <t>（千円未満切り捨て）</t>
    </r>
    <rPh sb="0" eb="2">
      <t>センエン</t>
    </rPh>
    <rPh sb="7" eb="8">
      <t>キ</t>
    </rPh>
    <rPh sb="9" eb="10">
      <t>ス</t>
    </rPh>
    <phoneticPr fontId="5"/>
  </si>
  <si>
    <t>福祉用具貸与事業所</t>
  </si>
  <si>
    <t>居宅療養管理指導事業所</t>
    <rPh sb="8" eb="11">
      <t>ジギョウショ</t>
    </rPh>
    <phoneticPr fontId="5"/>
  </si>
  <si>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5"/>
  </si>
  <si>
    <t>補助上限額</t>
    <rPh sb="0" eb="2">
      <t>ホジョ</t>
    </rPh>
    <rPh sb="2" eb="5">
      <t>ジョウゲンガク</t>
    </rPh>
    <phoneticPr fontId="5"/>
  </si>
  <si>
    <t>実績額</t>
    <rPh sb="0" eb="3">
      <t>ジッセキガク</t>
    </rPh>
    <phoneticPr fontId="5"/>
  </si>
  <si>
    <t>今回実績分②</t>
    <rPh sb="0" eb="2">
      <t>コンカイ</t>
    </rPh>
    <rPh sb="2" eb="4">
      <t>ジッセキ</t>
    </rPh>
    <rPh sb="4" eb="5">
      <t>ブン</t>
    </rPh>
    <phoneticPr fontId="5"/>
  </si>
  <si>
    <t>小規模多機能型居宅介護事業所</t>
  </si>
  <si>
    <t>既実績分</t>
    <rPh sb="0" eb="1">
      <t>スデ</t>
    </rPh>
    <rPh sb="1" eb="3">
      <t>ジッセキ</t>
    </rPh>
    <rPh sb="3" eb="4">
      <t>ブン</t>
    </rPh>
    <phoneticPr fontId="5"/>
  </si>
  <si>
    <t>看護小規模多機能型居宅介護事業所</t>
  </si>
  <si>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5"/>
  </si>
  <si>
    <t>年度合計額</t>
    <rPh sb="0" eb="2">
      <t>ネンド</t>
    </rPh>
    <rPh sb="2" eb="5">
      <t>ゴウケイガク</t>
    </rPh>
    <phoneticPr fontId="5"/>
  </si>
  <si>
    <t>介護老人福祉施設</t>
  </si>
  <si>
    <t>-</t>
  </si>
  <si>
    <t>科目</t>
    <rPh sb="0" eb="2">
      <t>カモク</t>
    </rPh>
    <phoneticPr fontId="5"/>
  </si>
  <si>
    <t>実績額（円）</t>
    <rPh sb="0" eb="3">
      <t>ジッセキガク</t>
    </rPh>
    <rPh sb="4" eb="5">
      <t>エン</t>
    </rPh>
    <phoneticPr fontId="5"/>
  </si>
  <si>
    <t>用途・品目・数量等</t>
    <rPh sb="0" eb="2">
      <t>ヨウト</t>
    </rPh>
    <rPh sb="3" eb="5">
      <t>ヒンモク</t>
    </rPh>
    <rPh sb="6" eb="8">
      <t>スウリョウ</t>
    </rPh>
    <rPh sb="8" eb="9">
      <t>トウ</t>
    </rPh>
    <phoneticPr fontId="5"/>
  </si>
  <si>
    <t>地域密着型介護老人福祉施設</t>
  </si>
  <si>
    <t>賃金・報酬</t>
    <rPh sb="0" eb="2">
      <t>チンギン</t>
    </rPh>
    <rPh sb="3" eb="5">
      <t>ホウシュウ</t>
    </rPh>
    <phoneticPr fontId="5"/>
  </si>
  <si>
    <t>介護老人保健施設</t>
  </si>
  <si>
    <t>謝金</t>
    <rPh sb="0" eb="2">
      <t>シャキン</t>
    </rPh>
    <phoneticPr fontId="5"/>
  </si>
  <si>
    <t>介護医療院</t>
  </si>
  <si>
    <t>会議費</t>
    <rPh sb="0" eb="3">
      <t>カイギヒ</t>
    </rPh>
    <phoneticPr fontId="5"/>
  </si>
  <si>
    <t>介護療養型医療施設</t>
  </si>
  <si>
    <t>旅費</t>
    <rPh sb="0" eb="2">
      <t>リョヒ</t>
    </rPh>
    <phoneticPr fontId="5"/>
  </si>
  <si>
    <t>認知症対応型共同生活介護事業所</t>
  </si>
  <si>
    <t>需用費</t>
    <rPh sb="0" eb="3">
      <t>ジュヨウヒ</t>
    </rPh>
    <phoneticPr fontId="5"/>
  </si>
  <si>
    <t>養護老人ホーム（定員30人以上）</t>
    <rPh sb="0" eb="2">
      <t>ヨウゴ</t>
    </rPh>
    <rPh sb="2" eb="4">
      <t>ロウジン</t>
    </rPh>
    <rPh sb="8" eb="10">
      <t>テイイン</t>
    </rPh>
    <rPh sb="12" eb="15">
      <t>ニンイジョウ</t>
    </rPh>
    <phoneticPr fontId="5"/>
  </si>
  <si>
    <t>役務費</t>
    <rPh sb="0" eb="2">
      <t>エキム</t>
    </rPh>
    <phoneticPr fontId="5"/>
  </si>
  <si>
    <t>養護老人ホーム（定員29人以下）</t>
    <rPh sb="0" eb="2">
      <t>ヨウゴ</t>
    </rPh>
    <rPh sb="2" eb="4">
      <t>ロウジン</t>
    </rPh>
    <rPh sb="8" eb="10">
      <t>テイイン</t>
    </rPh>
    <rPh sb="12" eb="13">
      <t>ニン</t>
    </rPh>
    <rPh sb="13" eb="15">
      <t>イカ</t>
    </rPh>
    <phoneticPr fontId="5"/>
  </si>
  <si>
    <t>委託料</t>
    <rPh sb="0" eb="3">
      <t>イタクリョウ</t>
    </rPh>
    <phoneticPr fontId="5"/>
  </si>
  <si>
    <t>軽費老人ホーム（定員30人以上）</t>
    <rPh sb="0" eb="2">
      <t>ケイヒ</t>
    </rPh>
    <rPh sb="2" eb="4">
      <t>ロウジン</t>
    </rPh>
    <rPh sb="8" eb="10">
      <t>テイイン</t>
    </rPh>
    <rPh sb="12" eb="15">
      <t>ニンイジョウ</t>
    </rPh>
    <phoneticPr fontId="5"/>
  </si>
  <si>
    <t>使用料及び賃借料</t>
    <rPh sb="0" eb="3">
      <t>シヨウリョウ</t>
    </rPh>
    <rPh sb="3" eb="4">
      <t>オヨ</t>
    </rPh>
    <rPh sb="5" eb="8">
      <t>チンシャクリョウ</t>
    </rPh>
    <phoneticPr fontId="5"/>
  </si>
  <si>
    <t>軽費老人ホーム（定員29人以下）</t>
    <rPh sb="0" eb="2">
      <t>ケイヒ</t>
    </rPh>
    <rPh sb="2" eb="4">
      <t>ロウジン</t>
    </rPh>
    <rPh sb="8" eb="10">
      <t>テイイン</t>
    </rPh>
    <rPh sb="12" eb="15">
      <t>ニンイカ</t>
    </rPh>
    <phoneticPr fontId="5"/>
  </si>
  <si>
    <t>備品購入費</t>
    <rPh sb="0" eb="2">
      <t>ビヒン</t>
    </rPh>
    <rPh sb="2" eb="5">
      <t>コウニュウヒ</t>
    </rPh>
    <phoneticPr fontId="5"/>
  </si>
  <si>
    <t>有料老人ホーム（定員30人以上）</t>
    <rPh sb="0" eb="2">
      <t>ユウリョウ</t>
    </rPh>
    <rPh sb="2" eb="4">
      <t>ロウジン</t>
    </rPh>
    <rPh sb="8" eb="10">
      <t>テイイン</t>
    </rPh>
    <rPh sb="12" eb="15">
      <t>ニンイジョウ</t>
    </rPh>
    <phoneticPr fontId="5"/>
  </si>
  <si>
    <t>有料老人ホーム（定員29人以下）</t>
    <rPh sb="0" eb="2">
      <t>ユウリョウ</t>
    </rPh>
    <rPh sb="2" eb="4">
      <t>ロウジン</t>
    </rPh>
    <rPh sb="8" eb="10">
      <t>テイイン</t>
    </rPh>
    <rPh sb="12" eb="13">
      <t>ニン</t>
    </rPh>
    <rPh sb="13" eb="15">
      <t>イカ</t>
    </rPh>
    <phoneticPr fontId="5"/>
  </si>
  <si>
    <t>サービス付き高齢者向け住宅（定員30人以上）</t>
    <rPh sb="4" eb="5">
      <t>ツ</t>
    </rPh>
    <rPh sb="6" eb="9">
      <t>コウレイシャ</t>
    </rPh>
    <rPh sb="9" eb="10">
      <t>ム</t>
    </rPh>
    <rPh sb="11" eb="13">
      <t>ジュウタク</t>
    </rPh>
    <rPh sb="14" eb="16">
      <t>テイイン</t>
    </rPh>
    <rPh sb="18" eb="21">
      <t>ニンイジョウ</t>
    </rPh>
    <phoneticPr fontId="5"/>
  </si>
  <si>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5"/>
  </si>
  <si>
    <t>実績額③</t>
    <rPh sb="0" eb="3">
      <t>ジッセキガク</t>
    </rPh>
    <phoneticPr fontId="5"/>
  </si>
  <si>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5"/>
  </si>
  <si>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5"/>
  </si>
  <si>
    <t>電話による確認</t>
    <rPh sb="0" eb="2">
      <t>デンワ</t>
    </rPh>
    <rPh sb="5" eb="7">
      <t>カクニン</t>
    </rPh>
    <phoneticPr fontId="5"/>
  </si>
  <si>
    <t>円</t>
    <rPh sb="0" eb="1">
      <t>エン</t>
    </rPh>
    <phoneticPr fontId="5"/>
  </si>
  <si>
    <t>対象利用者数</t>
    <rPh sb="0" eb="2">
      <t>タイショウ</t>
    </rPh>
    <rPh sb="2" eb="5">
      <t>リヨウシャ</t>
    </rPh>
    <rPh sb="5" eb="6">
      <t>スウ</t>
    </rPh>
    <phoneticPr fontId="5"/>
  </si>
  <si>
    <t>介護予防・生活支援サービス事業の事業者</t>
    <rPh sb="0" eb="2">
      <t>カイゴ</t>
    </rPh>
    <rPh sb="2" eb="4">
      <t>ヨボウ</t>
    </rPh>
    <rPh sb="5" eb="7">
      <t>セイカツ</t>
    </rPh>
    <rPh sb="7" eb="9">
      <t>シエン</t>
    </rPh>
    <rPh sb="13" eb="15">
      <t>ジギョウ</t>
    </rPh>
    <rPh sb="16" eb="19">
      <t>ジギョウシャ</t>
    </rPh>
    <phoneticPr fontId="5"/>
  </si>
  <si>
    <t>訪問による確認</t>
    <rPh sb="0" eb="2">
      <t>ホウモン</t>
    </rPh>
    <rPh sb="5" eb="7">
      <t>カクニン</t>
    </rPh>
    <phoneticPr fontId="5"/>
  </si>
  <si>
    <t>居宅介護支援のみ
右欄に記載</t>
    <rPh sb="0" eb="2">
      <t>キョタク</t>
    </rPh>
    <rPh sb="2" eb="4">
      <t>カイゴ</t>
    </rPh>
    <rPh sb="4" eb="6">
      <t>シエン</t>
    </rPh>
    <rPh sb="9" eb="11">
      <t>ウラン</t>
    </rPh>
    <rPh sb="12" eb="14">
      <t>キサイ</t>
    </rPh>
    <phoneticPr fontId="5"/>
  </si>
  <si>
    <t>電話による確認（看護師等が協力した場合）</t>
    <rPh sb="0" eb="2">
      <t>デンワ</t>
    </rPh>
    <rPh sb="5" eb="7">
      <t>カクニン</t>
    </rPh>
    <rPh sb="8" eb="11">
      <t>カンゴシ</t>
    </rPh>
    <rPh sb="11" eb="12">
      <t>トウ</t>
    </rPh>
    <rPh sb="13" eb="15">
      <t>キョウリョク</t>
    </rPh>
    <rPh sb="17" eb="19">
      <t>バアイ</t>
    </rPh>
    <phoneticPr fontId="5"/>
  </si>
  <si>
    <t>訪問による確認（看護師等が協力した場合）</t>
    <rPh sb="0" eb="2">
      <t>ホウモン</t>
    </rPh>
    <rPh sb="5" eb="7">
      <t>カクニン</t>
    </rPh>
    <rPh sb="8" eb="11">
      <t>カンゴシ</t>
    </rPh>
    <rPh sb="11" eb="12">
      <t>トウ</t>
    </rPh>
    <rPh sb="13" eb="15">
      <t>キョウリョク</t>
    </rPh>
    <rPh sb="17" eb="19">
      <t>バアイ</t>
    </rPh>
    <phoneticPr fontId="5"/>
  </si>
  <si>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5"/>
  </si>
  <si>
    <t>今回実績分④</t>
    <rPh sb="0" eb="2">
      <t>コンカイ</t>
    </rPh>
    <rPh sb="2" eb="4">
      <t>ジッセキ</t>
    </rPh>
    <rPh sb="4" eb="5">
      <t>ブン</t>
    </rPh>
    <phoneticPr fontId="5"/>
  </si>
  <si>
    <t>【在宅サービス事業所における環境整備のための経費】</t>
    <rPh sb="1" eb="3">
      <t>ザイタク</t>
    </rPh>
    <rPh sb="7" eb="10">
      <t>ジギョウショ</t>
    </rPh>
    <rPh sb="14" eb="16">
      <t>カンキョウ</t>
    </rPh>
    <rPh sb="16" eb="18">
      <t>セイビ</t>
    </rPh>
    <rPh sb="22" eb="24">
      <t>ケイヒ</t>
    </rPh>
    <phoneticPr fontId="5"/>
  </si>
  <si>
    <t>（注）２．及び４．の事業の実績額は、補助上限額と所要額を比較していずれか低い方の額を入力する。</t>
    <rPh sb="1" eb="2">
      <t>チュウ</t>
    </rPh>
    <rPh sb="5" eb="6">
      <t>オヨ</t>
    </rPh>
    <rPh sb="10" eb="12">
      <t>ジギョウ</t>
    </rPh>
    <rPh sb="13" eb="16">
      <t>ジッセキガク</t>
    </rPh>
    <rPh sb="18" eb="20">
      <t>ホジョ</t>
    </rPh>
    <rPh sb="20" eb="23">
      <t>ジョウゲンガク</t>
    </rPh>
    <rPh sb="24" eb="26">
      <t>ショヨウ</t>
    </rPh>
    <rPh sb="26" eb="27">
      <t>ガク</t>
    </rPh>
    <rPh sb="28" eb="30">
      <t>ヒカク</t>
    </rPh>
    <rPh sb="36" eb="37">
      <t>ヒク</t>
    </rPh>
    <rPh sb="38" eb="39">
      <t>ホウ</t>
    </rPh>
    <rPh sb="40" eb="41">
      <t>ガク</t>
    </rPh>
    <rPh sb="42" eb="44">
      <t>ニュウリョク</t>
    </rPh>
    <phoneticPr fontId="5"/>
  </si>
  <si>
    <t>様式第４号</t>
    <rPh sb="0" eb="2">
      <t>ヨウシキ</t>
    </rPh>
    <rPh sb="2" eb="3">
      <t>ダイ</t>
    </rPh>
    <rPh sb="4" eb="5">
      <t>ゴウ</t>
    </rPh>
    <phoneticPr fontId="5"/>
  </si>
  <si>
    <t>精　算　額　算　出　内　訳</t>
    <rPh sb="0" eb="1">
      <t>セイ</t>
    </rPh>
    <rPh sb="2" eb="3">
      <t>ザン</t>
    </rPh>
    <rPh sb="4" eb="5">
      <t>ガク</t>
    </rPh>
    <rPh sb="6" eb="7">
      <t>ザン</t>
    </rPh>
    <rPh sb="8" eb="9">
      <t>デ</t>
    </rPh>
    <rPh sb="10" eb="11">
      <t>ナイ</t>
    </rPh>
    <rPh sb="12" eb="13">
      <t>ヤク</t>
    </rPh>
    <phoneticPr fontId="5"/>
  </si>
  <si>
    <t>№</t>
    <phoneticPr fontId="5"/>
  </si>
  <si>
    <t>対象経費の</t>
    <rPh sb="0" eb="2">
      <t>タイショウ</t>
    </rPh>
    <rPh sb="2" eb="4">
      <t>ケイヒ</t>
    </rPh>
    <phoneticPr fontId="5"/>
  </si>
  <si>
    <t>寄付金その他</t>
    <rPh sb="0" eb="3">
      <t>キフキン</t>
    </rPh>
    <rPh sb="5" eb="6">
      <t>タ</t>
    </rPh>
    <phoneticPr fontId="5"/>
  </si>
  <si>
    <t>補助金</t>
    <rPh sb="0" eb="3">
      <t>ホジョキン</t>
    </rPh>
    <phoneticPr fontId="5"/>
  </si>
  <si>
    <t>差引過</t>
    <rPh sb="0" eb="1">
      <t>サ</t>
    </rPh>
    <rPh sb="1" eb="2">
      <t>ヒ</t>
    </rPh>
    <rPh sb="2" eb="3">
      <t>カ</t>
    </rPh>
    <phoneticPr fontId="5"/>
  </si>
  <si>
    <t>実支出額</t>
    <rPh sb="0" eb="1">
      <t>ジツ</t>
    </rPh>
    <rPh sb="1" eb="3">
      <t>シシュツ</t>
    </rPh>
    <rPh sb="3" eb="4">
      <t>ガク</t>
    </rPh>
    <phoneticPr fontId="5"/>
  </si>
  <si>
    <t>の収入額</t>
    <rPh sb="1" eb="3">
      <t>シュウニュウ</t>
    </rPh>
    <rPh sb="3" eb="4">
      <t>ガク</t>
    </rPh>
    <phoneticPr fontId="5"/>
  </si>
  <si>
    <t>所要額</t>
    <rPh sb="0" eb="3">
      <t>ショヨウガク</t>
    </rPh>
    <phoneticPr fontId="5"/>
  </si>
  <si>
    <t>交付決定額</t>
    <rPh sb="0" eb="2">
      <t>コウフ</t>
    </rPh>
    <rPh sb="2" eb="4">
      <t>ケッテイ</t>
    </rPh>
    <rPh sb="4" eb="5">
      <t>ガク</t>
    </rPh>
    <phoneticPr fontId="5"/>
  </si>
  <si>
    <t>不足額</t>
    <rPh sb="0" eb="2">
      <t>フソク</t>
    </rPh>
    <rPh sb="2" eb="3">
      <t>ガク</t>
    </rPh>
    <phoneticPr fontId="5"/>
  </si>
  <si>
    <t>F</t>
    <phoneticPr fontId="5"/>
  </si>
  <si>
    <t>合　　計</t>
    <rPh sb="0" eb="1">
      <t>ゴウ</t>
    </rPh>
    <rPh sb="3" eb="4">
      <t>ケイ</t>
    </rPh>
    <phoneticPr fontId="5"/>
  </si>
  <si>
    <t>訪問介護事業所</t>
  </si>
  <si>
    <t>訪問入浴介護事業所</t>
  </si>
  <si>
    <t>訪問看護事業所</t>
  </si>
  <si>
    <t>短期入所療養介護事業所</t>
    <rPh sb="0" eb="2">
      <t>タンキ</t>
    </rPh>
    <rPh sb="2" eb="4">
      <t>ニュウショ</t>
    </rPh>
    <rPh sb="4" eb="6">
      <t>リョウヨウ</t>
    </rPh>
    <rPh sb="6" eb="8">
      <t>カイゴ</t>
    </rPh>
    <rPh sb="8" eb="11">
      <t>ジギョウショ</t>
    </rPh>
    <phoneticPr fontId="5"/>
  </si>
  <si>
    <t>事業所名・施設名</t>
    <rPh sb="0" eb="2">
      <t>ジギョウ</t>
    </rPh>
    <rPh sb="2" eb="3">
      <t>ショ</t>
    </rPh>
    <rPh sb="3" eb="4">
      <t>メイ</t>
    </rPh>
    <rPh sb="5" eb="7">
      <t>シセツ</t>
    </rPh>
    <rPh sb="7" eb="8">
      <t>メイ</t>
    </rPh>
    <phoneticPr fontId="5"/>
  </si>
  <si>
    <t>サービス種別</t>
    <rPh sb="4" eb="6">
      <t>シュベツ</t>
    </rPh>
    <phoneticPr fontId="5"/>
  </si>
  <si>
    <t>法人名</t>
    <rPh sb="0" eb="2">
      <t>ホウジン</t>
    </rPh>
    <rPh sb="2" eb="3">
      <t>メイ</t>
    </rPh>
    <phoneticPr fontId="5"/>
  </si>
  <si>
    <t>A</t>
    <phoneticPr fontId="5"/>
  </si>
  <si>
    <t>基準額
（各事業の
上限額の計）</t>
    <phoneticPr fontId="5"/>
  </si>
  <si>
    <t>B</t>
    <phoneticPr fontId="5"/>
  </si>
  <si>
    <t>D</t>
    <phoneticPr fontId="5"/>
  </si>
  <si>
    <t>E</t>
    <phoneticPr fontId="5"/>
  </si>
  <si>
    <t>差引額</t>
    <rPh sb="0" eb="2">
      <t>サシヒキ</t>
    </rPh>
    <rPh sb="2" eb="3">
      <t>ガク</t>
    </rPh>
    <phoneticPr fontId="4"/>
  </si>
  <si>
    <t>C</t>
    <phoneticPr fontId="4"/>
  </si>
  <si>
    <t>G（F－E）</t>
    <phoneticPr fontId="5"/>
  </si>
  <si>
    <t>（A-B)</t>
    <phoneticPr fontId="4"/>
  </si>
  <si>
    <t>（単位：円）</t>
    <phoneticPr fontId="4"/>
  </si>
  <si>
    <t>（注１）E欄には、Ｃ欄、D欄の合計欄の額を比較して最も低い額の範囲内とすること。</t>
    <rPh sb="1" eb="2">
      <t>チュウ</t>
    </rPh>
    <rPh sb="5" eb="6">
      <t>ラン</t>
    </rPh>
    <rPh sb="10" eb="11">
      <t>ラン</t>
    </rPh>
    <rPh sb="13" eb="14">
      <t>ラン</t>
    </rPh>
    <rPh sb="15" eb="17">
      <t>ゴウケイ</t>
    </rPh>
    <rPh sb="17" eb="18">
      <t>ラン</t>
    </rPh>
    <rPh sb="19" eb="20">
      <t>ガク</t>
    </rPh>
    <rPh sb="21" eb="23">
      <t>ヒカク</t>
    </rPh>
    <rPh sb="25" eb="26">
      <t>モット</t>
    </rPh>
    <rPh sb="27" eb="28">
      <t>ヒク</t>
    </rPh>
    <rPh sb="29" eb="30">
      <t>ガク</t>
    </rPh>
    <rPh sb="31" eb="34">
      <t>ハンイナイ</t>
    </rPh>
    <phoneticPr fontId="5"/>
  </si>
  <si>
    <t>事業所番号
（事業所番号がない場合は、記載不要）</t>
    <rPh sb="0" eb="2">
      <t>ジギョウ</t>
    </rPh>
    <rPh sb="2" eb="3">
      <t>ショ</t>
    </rPh>
    <rPh sb="3" eb="5">
      <t>バンゴウ</t>
    </rPh>
    <rPh sb="7" eb="10">
      <t>ジギョウショ</t>
    </rPh>
    <rPh sb="10" eb="12">
      <t>バンゴウ</t>
    </rPh>
    <rPh sb="15" eb="17">
      <t>バアイ</t>
    </rPh>
    <rPh sb="19" eb="21">
      <t>キサイ</t>
    </rPh>
    <rPh sb="21" eb="23">
      <t>フヨウ</t>
    </rPh>
    <phoneticPr fontId="5"/>
  </si>
  <si>
    <t>居宅療養管理指導</t>
    <rPh sb="0" eb="8">
      <t>キョタクリョウヨウカンリシドウ</t>
    </rPh>
    <phoneticPr fontId="4"/>
  </si>
  <si>
    <t>なければ「０」</t>
    <phoneticPr fontId="4"/>
  </si>
  <si>
    <t>交付決定額に同じ</t>
    <rPh sb="0" eb="2">
      <t>コウフ</t>
    </rPh>
    <rPh sb="2" eb="5">
      <t>ケッテイガク</t>
    </rPh>
    <rPh sb="6" eb="7">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</si>
</sst>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quot;"/>
    <numFmt numFmtId="177" formatCode="0_ "/>
    <numFmt numFmtId="178" formatCode="#,##0_ "/>
    <numFmt numFmtId="179" formatCode="#,##0_);[Red]\(#,##0\)"/>
    <numFmt numFmtId="180" formatCode="#,##0_ ;[Red]\-#,##0\ "/>
    <numFmt numFmtId="181" formatCode="#,##0.0_ "/>
    <numFmt numFmtId="182" formatCode="0;&quot;△ &quot;0"/>
    <numFmt numFmtId="183" formatCode="0_);[Red]\(0\)"/>
  </numFmts>
  <fonts count="3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b/>
      <sz val="10"/>
      <name val="ＭＳ Ｐ明朝"/>
      <family val="1"/>
      <charset val="128"/>
    </font>
    <font>
      <sz val="10"/>
      <name val="ＭＳ Ｐ明朝"/>
      <family val="1"/>
      <charset val="128"/>
    </font>
    <font>
      <sz val="9"/>
      <name val="ＭＳ Ｐ明朝"/>
      <family val="1"/>
      <charset val="128"/>
    </font>
    <font>
      <b/>
      <sz val="11"/>
      <name val="ＭＳ Ｐ明朝"/>
      <family val="1"/>
      <charset val="128"/>
    </font>
    <font>
      <b/>
      <sz val="12"/>
      <name val="ＭＳ Ｐ明朝"/>
      <family val="1"/>
      <charset val="128"/>
    </font>
    <font>
      <b/>
      <sz val="9"/>
      <color indexed="81"/>
      <name val="MS P ゴシック"/>
      <family val="3"/>
      <charset val="128"/>
    </font>
    <font>
      <sz val="9"/>
      <color indexed="81"/>
      <name val="MS P ゴシック"/>
      <family val="3"/>
      <charset val="128"/>
    </font>
    <font>
      <sz val="10"/>
      <name val="ＭＳ 明朝"/>
      <family val="1"/>
      <charset val="128"/>
    </font>
    <font>
      <sz val="6"/>
      <name val="ＭＳ Ｐ明朝"/>
      <family val="1"/>
      <charset val="128"/>
    </font>
    <font>
      <sz val="8"/>
      <name val="ＭＳ Ｐ明朝"/>
      <family val="1"/>
      <charset val="128"/>
    </font>
    <font>
      <sz val="10"/>
      <color theme="0"/>
      <name val="ＭＳ Ｐ明朝"/>
      <family val="1"/>
      <charset val="128"/>
    </font>
    <font>
      <sz val="14"/>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b/>
      <sz val="18"/>
      <name val="ＭＳ ゴシック"/>
      <family val="3"/>
      <charset val="128"/>
    </font>
    <font>
      <sz val="12"/>
      <name val="ＭＳ ゴシック"/>
      <family val="3"/>
      <charset val="128"/>
    </font>
    <font>
      <u/>
      <sz val="12"/>
      <name val="ＭＳ ゴシック"/>
      <family val="3"/>
      <charset val="128"/>
    </font>
    <font>
      <b/>
      <sz val="16"/>
      <name val="ＭＳ ゴシック"/>
      <family val="3"/>
      <charset val="128"/>
    </font>
    <font>
      <sz val="11"/>
      <color indexed="8"/>
      <name val="ＭＳ ゴシック"/>
      <family val="3"/>
      <charset val="128"/>
    </font>
    <font>
      <sz val="10"/>
      <color indexed="8"/>
      <name val="ＭＳ ゴシック"/>
      <family val="3"/>
      <charset val="128"/>
    </font>
    <font>
      <sz val="10"/>
      <color indexed="10"/>
      <name val="ＭＳ ゴシック"/>
      <family val="3"/>
      <charset val="128"/>
    </font>
    <font>
      <b/>
      <sz val="11"/>
      <name val="ＭＳ ゴシック"/>
      <family val="3"/>
      <charset val="128"/>
    </font>
    <font>
      <sz val="11"/>
      <color indexed="10"/>
      <name val="ＭＳ ゴシック"/>
      <family val="3"/>
      <charset val="128"/>
    </font>
    <font>
      <sz val="9"/>
      <name val="ＭＳ ゴシック"/>
      <family val="3"/>
      <charset val="128"/>
    </font>
    <font>
      <u/>
      <sz val="10"/>
      <color indexed="10"/>
      <name val="ＭＳ ゴシック"/>
      <family val="3"/>
      <charset val="128"/>
    </font>
    <font>
      <sz val="10"/>
      <color rgb="FFFF0000"/>
      <name val="ＭＳ ゴシック"/>
      <family val="3"/>
      <charset val="128"/>
    </font>
    <font>
      <sz val="11"/>
      <color theme="1"/>
      <name val="ＭＳ Ｐゴシック"/>
      <family val="3"/>
      <charset val="128"/>
    </font>
    <font>
      <sz val="8"/>
      <color rgb="FFFF0000"/>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cellStyleXfs>
  <cellXfs count="362">
    <xf numFmtId="0" fontId="0" fillId="0" borderId="0" xfId="0">
      <alignment vertical="center"/>
    </xf>
    <xf numFmtId="0" fontId="3" fillId="0" borderId="0" xfId="1" applyFont="1">
      <alignment vertical="center"/>
    </xf>
    <xf numFmtId="0" fontId="6" fillId="0" borderId="0" xfId="1" applyFont="1" applyFill="1" applyBorder="1" applyAlignment="1">
      <alignment horizontal="left" vertical="center"/>
    </xf>
    <xf numFmtId="0" fontId="8" fillId="2" borderId="1"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 xfId="1" applyFont="1" applyFill="1" applyBorder="1" applyAlignment="1">
      <alignment horizontal="center" vertical="center"/>
    </xf>
    <xf numFmtId="176" fontId="3" fillId="0" borderId="6" xfId="1" applyNumberFormat="1" applyFont="1" applyBorder="1" applyAlignment="1">
      <alignment horizontal="center" vertical="center" shrinkToFit="1"/>
    </xf>
    <xf numFmtId="0" fontId="9" fillId="3" borderId="0" xfId="1" applyNumberFormat="1" applyFont="1" applyFill="1" applyBorder="1" applyAlignment="1">
      <alignment vertical="center"/>
    </xf>
    <xf numFmtId="0" fontId="3" fillId="3" borderId="0" xfId="1" applyFont="1" applyFill="1" applyBorder="1">
      <alignment vertical="center"/>
    </xf>
    <xf numFmtId="0" fontId="3" fillId="0" borderId="0" xfId="1" applyFont="1" applyBorder="1">
      <alignment vertical="center"/>
    </xf>
    <xf numFmtId="0" fontId="10" fillId="0" borderId="0" xfId="1" applyFont="1">
      <alignment vertical="center"/>
    </xf>
    <xf numFmtId="177" fontId="10" fillId="0" borderId="0" xfId="1" applyNumberFormat="1" applyFont="1">
      <alignment vertical="center"/>
    </xf>
    <xf numFmtId="0" fontId="3" fillId="0" borderId="0" xfId="1" applyFont="1" applyFill="1">
      <alignment vertical="center"/>
    </xf>
    <xf numFmtId="0" fontId="2" fillId="5" borderId="0" xfId="1" applyFill="1">
      <alignment vertical="center"/>
    </xf>
    <xf numFmtId="0" fontId="2" fillId="5" borderId="0" xfId="1" applyFill="1" applyAlignment="1">
      <alignment horizontal="center" vertical="center"/>
    </xf>
    <xf numFmtId="0" fontId="3" fillId="6" borderId="0" xfId="1" applyFont="1" applyFill="1" applyBorder="1" applyAlignment="1">
      <alignment horizontal="center" vertical="center"/>
    </xf>
    <xf numFmtId="0" fontId="2" fillId="0" borderId="0" xfId="1">
      <alignment vertical="center"/>
    </xf>
    <xf numFmtId="178" fontId="2" fillId="0" borderId="0" xfId="1" applyNumberFormat="1">
      <alignment vertical="center"/>
    </xf>
    <xf numFmtId="0" fontId="7" fillId="6" borderId="8" xfId="1" applyFont="1" applyFill="1" applyBorder="1" applyAlignment="1">
      <alignment horizontal="center" vertical="center"/>
    </xf>
    <xf numFmtId="0" fontId="7" fillId="0" borderId="0" xfId="1" applyFont="1" applyFill="1">
      <alignment vertical="center"/>
    </xf>
    <xf numFmtId="0" fontId="13" fillId="0" borderId="13" xfId="1" applyFont="1" applyBorder="1">
      <alignment vertical="center"/>
    </xf>
    <xf numFmtId="0" fontId="7" fillId="7" borderId="12" xfId="1" applyFont="1" applyFill="1" applyBorder="1">
      <alignment vertical="center"/>
    </xf>
    <xf numFmtId="0" fontId="7" fillId="6" borderId="12" xfId="1" applyFont="1" applyFill="1" applyBorder="1" applyAlignment="1">
      <alignment horizontal="left" vertical="center"/>
    </xf>
    <xf numFmtId="0" fontId="7" fillId="6" borderId="12" xfId="1" applyFont="1" applyFill="1" applyBorder="1">
      <alignment vertical="center"/>
    </xf>
    <xf numFmtId="0" fontId="7" fillId="6" borderId="12" xfId="1" applyFont="1" applyFill="1" applyBorder="1" applyAlignment="1">
      <alignment horizontal="center" vertical="center"/>
    </xf>
    <xf numFmtId="0" fontId="7" fillId="6" borderId="3" xfId="1" applyFont="1" applyFill="1" applyBorder="1" applyAlignment="1">
      <alignment horizontal="center" vertical="center"/>
    </xf>
    <xf numFmtId="0" fontId="7" fillId="7" borderId="10" xfId="1" applyFont="1" applyFill="1" applyBorder="1">
      <alignment vertical="center"/>
    </xf>
    <xf numFmtId="0" fontId="7" fillId="6" borderId="10" xfId="1" applyFont="1" applyFill="1" applyBorder="1" applyAlignment="1">
      <alignment horizontal="left" vertical="center"/>
    </xf>
    <xf numFmtId="0" fontId="7" fillId="6" borderId="10" xfId="1" applyFont="1" applyFill="1" applyBorder="1">
      <alignment vertical="center"/>
    </xf>
    <xf numFmtId="0" fontId="7" fillId="6" borderId="10" xfId="1" applyFont="1" applyFill="1" applyBorder="1" applyAlignment="1">
      <alignment horizontal="center" vertical="center"/>
    </xf>
    <xf numFmtId="0" fontId="7" fillId="7" borderId="10" xfId="1" applyFont="1" applyFill="1" applyBorder="1" applyAlignment="1">
      <alignment horizontal="left" vertical="center"/>
    </xf>
    <xf numFmtId="0" fontId="7" fillId="6" borderId="10" xfId="1" applyFont="1" applyFill="1" applyBorder="1" applyAlignment="1" applyProtection="1">
      <alignment vertical="center"/>
      <protection locked="0"/>
    </xf>
    <xf numFmtId="0" fontId="7" fillId="6" borderId="5" xfId="1" applyFont="1" applyFill="1" applyBorder="1" applyAlignment="1">
      <alignment horizontal="center" vertical="center"/>
    </xf>
    <xf numFmtId="0" fontId="8" fillId="6" borderId="8" xfId="1" applyFont="1" applyFill="1" applyBorder="1" applyAlignment="1">
      <alignment vertical="center"/>
    </xf>
    <xf numFmtId="0" fontId="7" fillId="6" borderId="8" xfId="1" applyFont="1" applyFill="1" applyBorder="1">
      <alignment vertical="center"/>
    </xf>
    <xf numFmtId="0" fontId="7" fillId="6" borderId="8" xfId="1" applyFont="1" applyFill="1" applyBorder="1" applyAlignment="1">
      <alignment horizontal="left" vertical="center"/>
    </xf>
    <xf numFmtId="0" fontId="7" fillId="6" borderId="8" xfId="1" applyFont="1" applyFill="1" applyBorder="1" applyAlignment="1" applyProtection="1">
      <alignment vertical="center"/>
      <protection locked="0"/>
    </xf>
    <xf numFmtId="0" fontId="7" fillId="6" borderId="0" xfId="1" applyFont="1" applyFill="1" applyBorder="1" applyAlignment="1">
      <alignment vertical="center"/>
    </xf>
    <xf numFmtId="0" fontId="7" fillId="6" borderId="0" xfId="1" applyFont="1" applyFill="1" applyBorder="1" applyAlignment="1">
      <alignment horizontal="left" vertical="center"/>
    </xf>
    <xf numFmtId="0" fontId="7" fillId="6" borderId="0" xfId="1" applyFont="1" applyFill="1" applyBorder="1" applyAlignment="1" applyProtection="1">
      <alignment vertical="center"/>
      <protection locked="0"/>
    </xf>
    <xf numFmtId="0" fontId="7" fillId="6" borderId="0" xfId="1" applyFont="1" applyFill="1" applyBorder="1">
      <alignment vertical="center"/>
    </xf>
    <xf numFmtId="0" fontId="7" fillId="6" borderId="0" xfId="1" applyFont="1" applyFill="1" applyBorder="1" applyAlignment="1">
      <alignment horizontal="center" vertical="center"/>
    </xf>
    <xf numFmtId="0" fontId="8" fillId="2" borderId="6" xfId="1" applyFont="1" applyFill="1" applyBorder="1" applyAlignment="1">
      <alignment vertical="center"/>
    </xf>
    <xf numFmtId="0" fontId="8" fillId="2" borderId="8" xfId="1" applyFont="1" applyFill="1" applyBorder="1" applyAlignment="1">
      <alignment vertical="center"/>
    </xf>
    <xf numFmtId="0" fontId="8" fillId="2" borderId="7" xfId="1" applyFont="1" applyFill="1" applyBorder="1" applyAlignment="1">
      <alignment vertical="center"/>
    </xf>
    <xf numFmtId="0" fontId="7" fillId="2" borderId="8" xfId="1" applyFont="1" applyFill="1" applyBorder="1" applyAlignment="1">
      <alignment horizontal="center" vertical="center"/>
    </xf>
    <xf numFmtId="0" fontId="6" fillId="6" borderId="0" xfId="1" applyFont="1" applyFill="1" applyBorder="1" applyAlignment="1">
      <alignment horizontal="left" vertical="center"/>
    </xf>
    <xf numFmtId="0" fontId="14" fillId="6" borderId="0" xfId="1" applyFont="1" applyFill="1" applyBorder="1" applyAlignment="1">
      <alignment horizontal="left" vertical="center"/>
    </xf>
    <xf numFmtId="0" fontId="8" fillId="2" borderId="6" xfId="1" applyFont="1" applyFill="1" applyBorder="1" applyAlignment="1">
      <alignment horizontal="left" vertical="center"/>
    </xf>
    <xf numFmtId="0" fontId="7" fillId="2" borderId="8" xfId="1" applyFont="1" applyFill="1" applyBorder="1" applyAlignment="1">
      <alignment vertical="center"/>
    </xf>
    <xf numFmtId="0" fontId="7" fillId="2" borderId="7" xfId="1" applyFont="1" applyFill="1" applyBorder="1" applyAlignment="1">
      <alignment vertical="center"/>
    </xf>
    <xf numFmtId="0" fontId="7" fillId="0" borderId="7" xfId="1" applyFont="1" applyFill="1" applyBorder="1" applyAlignment="1">
      <alignment vertical="center"/>
    </xf>
    <xf numFmtId="0" fontId="7" fillId="6" borderId="7" xfId="1" applyFont="1" applyFill="1" applyBorder="1" applyAlignment="1">
      <alignment vertical="center"/>
    </xf>
    <xf numFmtId="0" fontId="8" fillId="6" borderId="20" xfId="1" applyFont="1" applyFill="1" applyBorder="1" applyAlignment="1">
      <alignment vertical="center"/>
    </xf>
    <xf numFmtId="0" fontId="14" fillId="6" borderId="10" xfId="1" applyFont="1" applyFill="1" applyBorder="1" applyAlignment="1">
      <alignment vertical="center"/>
    </xf>
    <xf numFmtId="0" fontId="2" fillId="0" borderId="0" xfId="1" applyFill="1">
      <alignment vertical="center"/>
    </xf>
    <xf numFmtId="0" fontId="6" fillId="6" borderId="0" xfId="1" applyFont="1" applyFill="1" applyBorder="1">
      <alignment vertical="center"/>
    </xf>
    <xf numFmtId="0" fontId="8" fillId="6" borderId="0" xfId="1" applyFont="1" applyFill="1" applyBorder="1" applyAlignment="1">
      <alignment vertical="center"/>
    </xf>
    <xf numFmtId="0" fontId="15" fillId="6" borderId="0" xfId="1" applyFont="1" applyFill="1" applyBorder="1" applyAlignment="1">
      <alignment vertical="center"/>
    </xf>
    <xf numFmtId="0" fontId="7" fillId="6" borderId="0" xfId="1" applyFont="1" applyFill="1" applyBorder="1" applyAlignment="1" applyProtection="1">
      <alignment vertical="center" shrinkToFit="1"/>
      <protection locked="0"/>
    </xf>
    <xf numFmtId="0" fontId="7" fillId="6" borderId="0" xfId="1" applyFont="1" applyFill="1" applyBorder="1" applyAlignment="1">
      <alignment vertical="center" textRotation="255"/>
    </xf>
    <xf numFmtId="0" fontId="8" fillId="6" borderId="0" xfId="1" applyFont="1" applyFill="1" applyBorder="1">
      <alignment vertical="center"/>
    </xf>
    <xf numFmtId="0" fontId="3" fillId="6" borderId="0" xfId="1" applyFont="1" applyFill="1" applyBorder="1">
      <alignment vertical="center"/>
    </xf>
    <xf numFmtId="0" fontId="8" fillId="2" borderId="15" xfId="1" applyFont="1" applyFill="1" applyBorder="1" applyAlignment="1">
      <alignment vertical="center"/>
    </xf>
    <xf numFmtId="0" fontId="8" fillId="2" borderId="16" xfId="1" applyFont="1" applyFill="1" applyBorder="1" applyAlignment="1">
      <alignment vertical="center"/>
    </xf>
    <xf numFmtId="0" fontId="8" fillId="2" borderId="17" xfId="1" applyFont="1" applyFill="1" applyBorder="1" applyAlignment="1">
      <alignment vertical="center"/>
    </xf>
    <xf numFmtId="0" fontId="8" fillId="6" borderId="0" xfId="1" applyFont="1" applyFill="1" applyBorder="1" applyAlignment="1">
      <alignment horizontal="center" vertical="center"/>
    </xf>
    <xf numFmtId="0" fontId="8" fillId="2" borderId="9" xfId="1" applyFont="1" applyFill="1" applyBorder="1" applyAlignment="1">
      <alignment vertical="center"/>
    </xf>
    <xf numFmtId="0" fontId="8" fillId="2" borderId="10" xfId="1" applyFont="1" applyFill="1" applyBorder="1" applyAlignment="1">
      <alignment vertical="center" wrapText="1"/>
    </xf>
    <xf numFmtId="0" fontId="8" fillId="2" borderId="22" xfId="1" applyFont="1" applyFill="1" applyBorder="1" applyAlignment="1">
      <alignment horizontal="center" vertical="center"/>
    </xf>
    <xf numFmtId="0" fontId="9" fillId="0" borderId="15" xfId="1" applyFont="1" applyFill="1" applyBorder="1">
      <alignment vertical="center"/>
    </xf>
    <xf numFmtId="0" fontId="9" fillId="0" borderId="16" xfId="1" applyFont="1" applyFill="1" applyBorder="1">
      <alignment vertical="center"/>
    </xf>
    <xf numFmtId="0" fontId="9" fillId="0" borderId="19" xfId="1" applyFont="1" applyFill="1" applyBorder="1">
      <alignment vertical="center"/>
    </xf>
    <xf numFmtId="0" fontId="8" fillId="2" borderId="11" xfId="1" applyFont="1" applyFill="1" applyBorder="1" applyAlignment="1">
      <alignment vertical="center"/>
    </xf>
    <xf numFmtId="0" fontId="8" fillId="2" borderId="12" xfId="1" applyFont="1" applyFill="1" applyBorder="1" applyAlignment="1">
      <alignment vertical="center" wrapText="1"/>
    </xf>
    <xf numFmtId="0" fontId="8" fillId="2" borderId="5" xfId="1" applyFont="1" applyFill="1" applyBorder="1" applyAlignment="1">
      <alignment horizontal="center" vertical="center"/>
    </xf>
    <xf numFmtId="49" fontId="8" fillId="6" borderId="23" xfId="1" applyNumberFormat="1" applyFont="1" applyFill="1" applyBorder="1" applyAlignment="1">
      <alignment vertical="center"/>
    </xf>
    <xf numFmtId="49" fontId="8" fillId="6" borderId="24" xfId="1" applyNumberFormat="1" applyFont="1" applyFill="1" applyBorder="1" applyAlignment="1">
      <alignment vertical="center" wrapText="1"/>
    </xf>
    <xf numFmtId="0" fontId="15" fillId="6" borderId="24" xfId="1" applyFont="1" applyFill="1" applyBorder="1" applyAlignment="1">
      <alignment vertical="center" shrinkToFit="1"/>
    </xf>
    <xf numFmtId="0" fontId="15" fillId="6" borderId="25" xfId="1" applyFont="1" applyFill="1" applyBorder="1" applyAlignment="1">
      <alignment vertical="center" shrinkToFit="1"/>
    </xf>
    <xf numFmtId="49" fontId="8" fillId="6" borderId="13" xfId="1" applyNumberFormat="1" applyFont="1" applyFill="1" applyBorder="1" applyAlignment="1">
      <alignment vertical="center"/>
    </xf>
    <xf numFmtId="49" fontId="8" fillId="6" borderId="27" xfId="1" applyNumberFormat="1" applyFont="1" applyFill="1" applyBorder="1" applyAlignment="1">
      <alignment vertical="center" wrapText="1"/>
    </xf>
    <xf numFmtId="0" fontId="15" fillId="6" borderId="27" xfId="1" applyFont="1" applyFill="1" applyBorder="1" applyAlignment="1">
      <alignment vertical="center" shrinkToFit="1"/>
    </xf>
    <xf numFmtId="0" fontId="15" fillId="6" borderId="28" xfId="1" applyFont="1" applyFill="1" applyBorder="1" applyAlignment="1">
      <alignment vertical="center" shrinkToFit="1"/>
    </xf>
    <xf numFmtId="49" fontId="8" fillId="6" borderId="27" xfId="1" applyNumberFormat="1" applyFont="1" applyFill="1" applyBorder="1" applyAlignment="1">
      <alignment vertical="center"/>
    </xf>
    <xf numFmtId="49" fontId="8" fillId="6" borderId="28" xfId="1" applyNumberFormat="1" applyFont="1" applyFill="1" applyBorder="1" applyAlignment="1">
      <alignment vertical="center"/>
    </xf>
    <xf numFmtId="49" fontId="8" fillId="6" borderId="29" xfId="1" applyNumberFormat="1" applyFont="1" applyFill="1" applyBorder="1" applyAlignment="1">
      <alignment vertical="center"/>
    </xf>
    <xf numFmtId="49" fontId="8" fillId="6" borderId="30" xfId="1" applyNumberFormat="1" applyFont="1" applyFill="1" applyBorder="1" applyAlignment="1">
      <alignment vertical="center" wrapText="1"/>
    </xf>
    <xf numFmtId="0" fontId="15" fillId="6" borderId="30" xfId="1" applyFont="1" applyFill="1" applyBorder="1" applyAlignment="1">
      <alignment vertical="center" shrinkToFit="1"/>
    </xf>
    <xf numFmtId="0" fontId="15" fillId="6" borderId="31" xfId="1" applyFont="1" applyFill="1" applyBorder="1" applyAlignment="1">
      <alignment vertical="center" shrinkToFit="1"/>
    </xf>
    <xf numFmtId="49" fontId="8" fillId="6" borderId="6" xfId="1" applyNumberFormat="1" applyFont="1" applyFill="1" applyBorder="1" applyAlignment="1">
      <alignment vertical="center"/>
    </xf>
    <xf numFmtId="49" fontId="8" fillId="6" borderId="8" xfId="1" applyNumberFormat="1" applyFont="1" applyFill="1" applyBorder="1" applyAlignment="1">
      <alignment vertical="center" wrapText="1"/>
    </xf>
    <xf numFmtId="49" fontId="8" fillId="6" borderId="7" xfId="1" applyNumberFormat="1" applyFont="1" applyFill="1" applyBorder="1" applyAlignment="1">
      <alignment vertical="center" wrapText="1"/>
    </xf>
    <xf numFmtId="49" fontId="8" fillId="6" borderId="0" xfId="1" applyNumberFormat="1" applyFont="1" applyFill="1" applyBorder="1" applyAlignment="1">
      <alignment horizontal="center" vertical="center" wrapText="1"/>
    </xf>
    <xf numFmtId="49" fontId="8" fillId="6" borderId="0" xfId="1" applyNumberFormat="1" applyFont="1" applyFill="1" applyBorder="1" applyAlignment="1">
      <alignment vertical="center" wrapText="1"/>
    </xf>
    <xf numFmtId="180" fontId="3" fillId="6" borderId="0" xfId="2" applyNumberFormat="1" applyFont="1" applyFill="1" applyBorder="1" applyAlignment="1">
      <alignment vertical="center" shrinkToFit="1"/>
    </xf>
    <xf numFmtId="0" fontId="3" fillId="6" borderId="0" xfId="1" applyFont="1" applyFill="1" applyBorder="1" applyAlignment="1">
      <alignment vertical="center"/>
    </xf>
    <xf numFmtId="0" fontId="3" fillId="6" borderId="35" xfId="1" applyFont="1" applyFill="1" applyBorder="1" applyAlignment="1">
      <alignment vertical="center"/>
    </xf>
    <xf numFmtId="178" fontId="8" fillId="2" borderId="6" xfId="1" applyNumberFormat="1" applyFont="1" applyFill="1" applyBorder="1" applyAlignment="1" applyProtection="1">
      <alignment vertical="center"/>
      <protection locked="0"/>
    </xf>
    <xf numFmtId="0" fontId="7" fillId="2" borderId="8" xfId="1" applyFont="1" applyFill="1" applyBorder="1">
      <alignment vertical="center"/>
    </xf>
    <xf numFmtId="0" fontId="7" fillId="2" borderId="7" xfId="1" applyFont="1" applyFill="1" applyBorder="1">
      <alignment vertical="center"/>
    </xf>
    <xf numFmtId="0" fontId="7" fillId="2" borderId="36" xfId="1" applyFont="1" applyFill="1" applyBorder="1">
      <alignment vertical="center"/>
    </xf>
    <xf numFmtId="0" fontId="8" fillId="2" borderId="10" xfId="1" applyFont="1" applyFill="1" applyBorder="1" applyAlignment="1">
      <alignment vertical="center"/>
    </xf>
    <xf numFmtId="178" fontId="8" fillId="2" borderId="10" xfId="1" applyNumberFormat="1" applyFont="1" applyFill="1" applyBorder="1" applyAlignment="1" applyProtection="1">
      <alignment vertical="center"/>
      <protection locked="0"/>
    </xf>
    <xf numFmtId="0" fontId="7" fillId="2" borderId="10" xfId="1" applyFont="1" applyFill="1" applyBorder="1">
      <alignment vertical="center"/>
    </xf>
    <xf numFmtId="0" fontId="7" fillId="2" borderId="5" xfId="1" applyFont="1" applyFill="1" applyBorder="1">
      <alignment vertical="center"/>
    </xf>
    <xf numFmtId="0" fontId="8" fillId="2" borderId="14" xfId="1" applyFont="1" applyFill="1" applyBorder="1" applyAlignment="1">
      <alignment vertical="center" wrapText="1"/>
    </xf>
    <xf numFmtId="178" fontId="8" fillId="2" borderId="0" xfId="1" applyNumberFormat="1" applyFont="1" applyFill="1" applyBorder="1" applyAlignment="1" applyProtection="1">
      <alignment vertical="center"/>
      <protection locked="0"/>
    </xf>
    <xf numFmtId="0" fontId="7" fillId="2" borderId="0" xfId="1" applyFont="1" applyFill="1" applyBorder="1">
      <alignment vertical="center"/>
    </xf>
    <xf numFmtId="0" fontId="8" fillId="2" borderId="0" xfId="1" applyFont="1" applyFill="1" applyBorder="1" applyAlignment="1">
      <alignment vertical="center"/>
    </xf>
    <xf numFmtId="0" fontId="7" fillId="2" borderId="21" xfId="1" applyFont="1" applyFill="1" applyBorder="1">
      <alignment vertical="center"/>
    </xf>
    <xf numFmtId="178" fontId="8" fillId="2" borderId="8" xfId="1" applyNumberFormat="1" applyFont="1" applyFill="1" applyBorder="1" applyAlignment="1" applyProtection="1">
      <alignment vertical="center"/>
      <protection locked="0"/>
    </xf>
    <xf numFmtId="0" fontId="8" fillId="2" borderId="9" xfId="1" applyFont="1" applyFill="1" applyBorder="1" applyAlignment="1">
      <alignment vertical="center" wrapText="1"/>
    </xf>
    <xf numFmtId="0" fontId="7" fillId="6" borderId="0" xfId="1" applyFont="1" applyFill="1">
      <alignment vertical="center"/>
    </xf>
    <xf numFmtId="0" fontId="8" fillId="6" borderId="0" xfId="1" applyFont="1" applyFill="1" applyBorder="1" applyAlignment="1">
      <alignment vertical="center" wrapText="1"/>
    </xf>
    <xf numFmtId="0" fontId="7" fillId="2" borderId="17" xfId="1" applyFont="1" applyFill="1" applyBorder="1">
      <alignment vertical="center"/>
    </xf>
    <xf numFmtId="0" fontId="7" fillId="2" borderId="22" xfId="1" applyFont="1" applyFill="1" applyBorder="1" applyAlignment="1">
      <alignment vertical="center"/>
    </xf>
    <xf numFmtId="0" fontId="8" fillId="2" borderId="12" xfId="1" applyFont="1" applyFill="1" applyBorder="1" applyAlignment="1">
      <alignment vertical="center"/>
    </xf>
    <xf numFmtId="0" fontId="7" fillId="2" borderId="5" xfId="1" applyFont="1" applyFill="1" applyBorder="1" applyAlignment="1">
      <alignment vertical="center"/>
    </xf>
    <xf numFmtId="0" fontId="16" fillId="0" borderId="0" xfId="1" applyFont="1" applyFill="1">
      <alignment vertical="center"/>
    </xf>
    <xf numFmtId="49" fontId="8" fillId="6" borderId="8" xfId="1" applyNumberFormat="1" applyFont="1" applyFill="1" applyBorder="1" applyAlignment="1">
      <alignment vertical="center"/>
    </xf>
    <xf numFmtId="0" fontId="15" fillId="6" borderId="0" xfId="1" applyFont="1" applyFill="1" applyBorder="1" applyAlignment="1">
      <alignment vertical="center" shrinkToFit="1"/>
    </xf>
    <xf numFmtId="180" fontId="15" fillId="6" borderId="0" xfId="2" applyNumberFormat="1" applyFont="1" applyFill="1" applyBorder="1" applyAlignment="1">
      <alignment vertical="center" shrinkToFit="1"/>
    </xf>
    <xf numFmtId="0" fontId="15" fillId="6" borderId="12" xfId="1" applyFont="1" applyFill="1" applyBorder="1" applyAlignment="1">
      <alignment vertical="center" shrinkToFit="1"/>
    </xf>
    <xf numFmtId="0" fontId="8" fillId="6" borderId="0" xfId="1" applyFont="1" applyFill="1">
      <alignment vertical="center"/>
    </xf>
    <xf numFmtId="0" fontId="3" fillId="6" borderId="0" xfId="1" applyFont="1" applyFill="1">
      <alignment vertical="center"/>
    </xf>
    <xf numFmtId="0" fontId="18" fillId="0" borderId="0" xfId="1" applyFont="1">
      <alignment vertical="center"/>
    </xf>
    <xf numFmtId="0" fontId="17" fillId="0" borderId="0" xfId="3" applyFont="1" applyFill="1" applyBorder="1" applyAlignment="1"/>
    <xf numFmtId="0" fontId="20" fillId="0" borderId="0" xfId="3" applyFont="1" applyFill="1" applyBorder="1" applyAlignment="1"/>
    <xf numFmtId="0" fontId="18" fillId="0" borderId="0" xfId="3" applyFont="1" applyFill="1" applyBorder="1" applyAlignment="1"/>
    <xf numFmtId="0" fontId="18" fillId="0" borderId="0" xfId="3" applyFont="1" applyFill="1" applyBorder="1" applyAlignment="1">
      <alignment horizontal="left"/>
    </xf>
    <xf numFmtId="179" fontId="18" fillId="0" borderId="0" xfId="3" applyNumberFormat="1" applyFont="1" applyFill="1" applyBorder="1" applyAlignment="1">
      <alignment horizontal="left"/>
    </xf>
    <xf numFmtId="0" fontId="18" fillId="0" borderId="0" xfId="1" applyFont="1" applyFill="1">
      <alignment vertical="center"/>
    </xf>
    <xf numFmtId="0" fontId="23" fillId="0" borderId="0" xfId="3" applyFont="1" applyFill="1" applyBorder="1" applyAlignment="1">
      <alignment horizontal="left" vertical="center"/>
    </xf>
    <xf numFmtId="0" fontId="21" fillId="0" borderId="0" xfId="3" applyFont="1" applyFill="1" applyBorder="1" applyAlignment="1">
      <alignment horizontal="center" vertical="center" shrinkToFit="1"/>
    </xf>
    <xf numFmtId="182" fontId="21" fillId="0" borderId="0" xfId="3" applyNumberFormat="1" applyFont="1" applyFill="1" applyBorder="1" applyAlignment="1">
      <alignment horizontal="center" vertical="center" shrinkToFit="1"/>
    </xf>
    <xf numFmtId="0" fontId="24" fillId="0" borderId="10" xfId="3" applyFont="1" applyFill="1" applyBorder="1" applyAlignment="1">
      <alignment vertical="center"/>
    </xf>
    <xf numFmtId="179" fontId="18" fillId="0" borderId="0" xfId="3" applyNumberFormat="1" applyFont="1" applyFill="1" applyBorder="1"/>
    <xf numFmtId="179" fontId="18" fillId="0" borderId="0" xfId="3" applyNumberFormat="1" applyFont="1" applyFill="1" applyBorder="1" applyAlignment="1">
      <alignment horizontal="right"/>
    </xf>
    <xf numFmtId="0" fontId="18" fillId="8" borderId="0" xfId="3" applyFont="1" applyFill="1" applyBorder="1"/>
    <xf numFmtId="179" fontId="18" fillId="8" borderId="0" xfId="3" applyNumberFormat="1" applyFont="1" applyFill="1" applyBorder="1" applyAlignment="1">
      <alignment horizontal="right" shrinkToFit="1"/>
    </xf>
    <xf numFmtId="179" fontId="18" fillId="0" borderId="2" xfId="3" applyNumberFormat="1" applyFont="1" applyFill="1" applyBorder="1" applyAlignment="1">
      <alignment horizontal="center" vertical="center" shrinkToFit="1"/>
    </xf>
    <xf numFmtId="179" fontId="18" fillId="0" borderId="3" xfId="3" applyNumberFormat="1" applyFont="1" applyFill="1" applyBorder="1" applyAlignment="1">
      <alignment horizontal="center" vertical="center" shrinkToFit="1"/>
    </xf>
    <xf numFmtId="179" fontId="18" fillId="8" borderId="2" xfId="3" applyNumberFormat="1" applyFont="1" applyFill="1" applyBorder="1" applyAlignment="1">
      <alignment horizontal="center" vertical="center" shrinkToFit="1"/>
    </xf>
    <xf numFmtId="179" fontId="18" fillId="0" borderId="36" xfId="3" applyNumberFormat="1" applyFont="1" applyFill="1" applyBorder="1" applyAlignment="1">
      <alignment horizontal="center" vertical="center" shrinkToFit="1"/>
    </xf>
    <xf numFmtId="179" fontId="18" fillId="8" borderId="36" xfId="3" applyNumberFormat="1" applyFont="1" applyFill="1" applyBorder="1" applyAlignment="1">
      <alignment horizontal="center" vertical="center" shrinkToFit="1"/>
    </xf>
    <xf numFmtId="0" fontId="18" fillId="0" borderId="4" xfId="3" applyFont="1" applyFill="1" applyBorder="1" applyAlignment="1">
      <alignment horizontal="center" vertical="center" shrinkToFit="1"/>
    </xf>
    <xf numFmtId="0" fontId="18" fillId="0" borderId="5" xfId="3" applyFont="1" applyFill="1" applyBorder="1" applyAlignment="1">
      <alignment horizontal="center" vertical="center" shrinkToFit="1"/>
    </xf>
    <xf numFmtId="179" fontId="19" fillId="0" borderId="4" xfId="3" applyNumberFormat="1" applyFont="1" applyFill="1" applyBorder="1" applyAlignment="1">
      <alignment vertical="center" shrinkToFit="1"/>
    </xf>
    <xf numFmtId="179" fontId="19" fillId="0" borderId="5" xfId="3" applyNumberFormat="1" applyFont="1" applyFill="1" applyBorder="1" applyAlignment="1">
      <alignment vertical="center" shrinkToFit="1"/>
    </xf>
    <xf numFmtId="179" fontId="19" fillId="8" borderId="4" xfId="3" applyNumberFormat="1" applyFont="1" applyFill="1" applyBorder="1" applyAlignment="1">
      <alignment vertical="center" shrinkToFit="1"/>
    </xf>
    <xf numFmtId="0" fontId="26" fillId="0" borderId="39" xfId="3" applyFont="1" applyFill="1" applyBorder="1" applyAlignment="1">
      <alignment horizontal="right" vertical="center" shrinkToFit="1"/>
    </xf>
    <xf numFmtId="0" fontId="26" fillId="0" borderId="41" xfId="3" applyFont="1" applyFill="1" applyBorder="1" applyAlignment="1">
      <alignment horizontal="right" vertical="center" shrinkToFit="1"/>
    </xf>
    <xf numFmtId="0" fontId="26" fillId="0" borderId="43" xfId="3" applyFont="1" applyFill="1" applyBorder="1" applyAlignment="1">
      <alignment horizontal="right" vertical="center" shrinkToFit="1"/>
    </xf>
    <xf numFmtId="0" fontId="18" fillId="0" borderId="38" xfId="3" applyFont="1" applyFill="1" applyBorder="1" applyAlignment="1">
      <alignment vertical="center"/>
    </xf>
    <xf numFmtId="0" fontId="19" fillId="0" borderId="0" xfId="1" applyFont="1" applyFill="1" applyBorder="1" applyAlignment="1">
      <alignment vertical="center"/>
    </xf>
    <xf numFmtId="0" fontId="28" fillId="0" borderId="0" xfId="3" applyFont="1" applyFill="1" applyBorder="1" applyAlignment="1">
      <alignment horizontal="center" vertical="center"/>
    </xf>
    <xf numFmtId="0" fontId="18" fillId="0" borderId="0" xfId="3" applyFont="1" applyFill="1" applyBorder="1" applyAlignment="1">
      <alignment vertical="center"/>
    </xf>
    <xf numFmtId="179" fontId="29" fillId="0" borderId="0" xfId="3" applyNumberFormat="1" applyFont="1" applyFill="1" applyBorder="1" applyAlignment="1">
      <alignment horizontal="right" vertical="center"/>
    </xf>
    <xf numFmtId="179" fontId="29" fillId="8" borderId="0" xfId="3" applyNumberFormat="1" applyFont="1" applyFill="1" applyBorder="1" applyAlignment="1">
      <alignment horizontal="right" vertical="center"/>
    </xf>
    <xf numFmtId="0" fontId="30" fillId="8" borderId="0" xfId="1" applyFont="1" applyFill="1" applyBorder="1" applyAlignment="1">
      <alignment vertical="center"/>
    </xf>
    <xf numFmtId="0" fontId="19" fillId="0" borderId="0" xfId="1" applyFont="1" applyFill="1">
      <alignment vertical="center"/>
    </xf>
    <xf numFmtId="0" fontId="31" fillId="0" borderId="0" xfId="1" applyFont="1" applyFill="1" applyBorder="1" applyAlignment="1">
      <alignment vertical="center"/>
    </xf>
    <xf numFmtId="0" fontId="30" fillId="0" borderId="0" xfId="1" applyFont="1" applyBorder="1">
      <alignment vertical="center"/>
    </xf>
    <xf numFmtId="0" fontId="32" fillId="0" borderId="0" xfId="1" applyFont="1" applyFill="1" applyBorder="1" applyAlignment="1">
      <alignment vertical="center"/>
    </xf>
    <xf numFmtId="176" fontId="3" fillId="0" borderId="51" xfId="2" applyNumberFormat="1" applyFont="1" applyBorder="1" applyAlignment="1">
      <alignment horizontal="right" vertical="center" shrinkToFit="1"/>
    </xf>
    <xf numFmtId="176" fontId="3" fillId="0" borderId="51" xfId="2" applyNumberFormat="1" applyFont="1" applyBorder="1" applyAlignment="1">
      <alignment horizontal="center" vertical="center" shrinkToFit="1"/>
    </xf>
    <xf numFmtId="49" fontId="3" fillId="7" borderId="1" xfId="1" applyNumberFormat="1" applyFont="1" applyFill="1" applyBorder="1" applyAlignment="1">
      <alignment vertical="center" shrinkToFit="1"/>
    </xf>
    <xf numFmtId="0" fontId="3" fillId="7" borderId="7" xfId="1" applyNumberFormat="1" applyFont="1" applyFill="1" applyBorder="1" applyAlignment="1">
      <alignment vertical="center" shrinkToFit="1"/>
    </xf>
    <xf numFmtId="0" fontId="3" fillId="7" borderId="1" xfId="1" applyNumberFormat="1" applyFont="1" applyFill="1" applyBorder="1" applyAlignment="1">
      <alignment vertical="center" shrinkToFit="1"/>
    </xf>
    <xf numFmtId="0" fontId="2" fillId="7" borderId="1" xfId="1" applyFont="1" applyFill="1" applyBorder="1">
      <alignment vertical="center"/>
    </xf>
    <xf numFmtId="0" fontId="3" fillId="7" borderId="6" xfId="1" applyNumberFormat="1" applyFont="1" applyFill="1" applyBorder="1" applyAlignment="1">
      <alignment vertical="center" shrinkToFit="1"/>
    </xf>
    <xf numFmtId="176" fontId="3" fillId="7" borderId="1" xfId="2" applyNumberFormat="1" applyFont="1" applyFill="1" applyBorder="1" applyAlignment="1">
      <alignment horizontal="right" vertical="center" shrinkToFit="1"/>
    </xf>
    <xf numFmtId="0" fontId="3" fillId="7" borderId="1" xfId="2" applyNumberFormat="1" applyFont="1" applyFill="1" applyBorder="1" applyAlignment="1">
      <alignment horizontal="right" vertical="center" shrinkToFit="1"/>
    </xf>
    <xf numFmtId="178" fontId="0" fillId="0" borderId="0" xfId="0" applyNumberFormat="1">
      <alignment vertical="center"/>
    </xf>
    <xf numFmtId="183" fontId="33" fillId="0" borderId="0" xfId="0" applyNumberFormat="1" applyFont="1">
      <alignment vertical="center"/>
    </xf>
    <xf numFmtId="179" fontId="18" fillId="0" borderId="2" xfId="3" applyNumberFormat="1" applyFont="1" applyFill="1" applyBorder="1" applyAlignment="1">
      <alignment horizontal="center" vertical="center" shrinkToFit="1"/>
    </xf>
    <xf numFmtId="179" fontId="18" fillId="0" borderId="36" xfId="3" applyNumberFormat="1" applyFont="1" applyFill="1" applyBorder="1" applyAlignment="1">
      <alignment horizontal="center" vertical="center" shrinkToFit="1"/>
    </xf>
    <xf numFmtId="0" fontId="27" fillId="3" borderId="39" xfId="3" applyFont="1" applyFill="1" applyBorder="1" applyAlignment="1">
      <alignment vertical="center" shrinkToFit="1"/>
    </xf>
    <xf numFmtId="179" fontId="27" fillId="3" borderId="39" xfId="3" applyNumberFormat="1" applyFont="1" applyFill="1" applyBorder="1" applyAlignment="1">
      <alignment horizontal="right" vertical="center"/>
    </xf>
    <xf numFmtId="0" fontId="27" fillId="3" borderId="41" xfId="3" applyFont="1" applyFill="1" applyBorder="1" applyAlignment="1">
      <alignment vertical="center" shrinkToFit="1"/>
    </xf>
    <xf numFmtId="179" fontId="27" fillId="3" borderId="41" xfId="3" applyNumberFormat="1" applyFont="1" applyFill="1" applyBorder="1" applyAlignment="1">
      <alignment horizontal="right" vertical="center"/>
    </xf>
    <xf numFmtId="0" fontId="26" fillId="3" borderId="41" xfId="3" applyFont="1" applyFill="1" applyBorder="1" applyAlignment="1">
      <alignment vertical="center" shrinkToFit="1"/>
    </xf>
    <xf numFmtId="179" fontId="26" fillId="3" borderId="41" xfId="3" applyNumberFormat="1" applyFont="1" applyFill="1" applyBorder="1" applyAlignment="1">
      <alignment horizontal="right" vertical="center"/>
    </xf>
    <xf numFmtId="0" fontId="26" fillId="3" borderId="43" xfId="3" applyFont="1" applyFill="1" applyBorder="1" applyAlignment="1">
      <alignment vertical="center" shrinkToFit="1"/>
    </xf>
    <xf numFmtId="179" fontId="26" fillId="3" borderId="43" xfId="3" applyNumberFormat="1" applyFont="1" applyFill="1" applyBorder="1" applyAlignment="1">
      <alignment horizontal="right" vertical="center"/>
    </xf>
    <xf numFmtId="179" fontId="29" fillId="3" borderId="37" xfId="3" applyNumberFormat="1" applyFont="1" applyFill="1" applyBorder="1" applyAlignment="1">
      <alignment horizontal="right" vertical="center"/>
    </xf>
    <xf numFmtId="179" fontId="18" fillId="3" borderId="37" xfId="3" applyNumberFormat="1" applyFont="1" applyFill="1" applyBorder="1" applyAlignment="1">
      <alignment horizontal="right" vertical="center"/>
    </xf>
    <xf numFmtId="179" fontId="27" fillId="3" borderId="52" xfId="3" applyNumberFormat="1" applyFont="1" applyFill="1" applyBorder="1" applyAlignment="1">
      <alignment vertical="center"/>
    </xf>
    <xf numFmtId="179" fontId="27" fillId="3" borderId="53" xfId="3" applyNumberFormat="1" applyFont="1" applyFill="1" applyBorder="1" applyAlignment="1">
      <alignment vertical="center"/>
    </xf>
    <xf numFmtId="179" fontId="27" fillId="3" borderId="54" xfId="3" applyNumberFormat="1" applyFont="1" applyFill="1" applyBorder="1" applyAlignment="1">
      <alignment vertical="center"/>
    </xf>
    <xf numFmtId="182" fontId="18" fillId="3" borderId="37" xfId="3" applyNumberFormat="1" applyFont="1" applyFill="1" applyBorder="1" applyAlignment="1">
      <alignment horizontal="center" vertical="center"/>
    </xf>
    <xf numFmtId="179" fontId="34" fillId="3" borderId="39" xfId="3" applyNumberFormat="1" applyFont="1" applyFill="1" applyBorder="1" applyAlignment="1">
      <alignment horizontal="right" vertical="center"/>
    </xf>
    <xf numFmtId="0" fontId="19" fillId="0" borderId="0" xfId="1" applyFont="1" applyFill="1" applyBorder="1" applyAlignment="1">
      <alignment horizontal="left" vertical="center" wrapText="1"/>
    </xf>
    <xf numFmtId="179" fontId="18" fillId="0" borderId="2" xfId="3" applyNumberFormat="1" applyFont="1" applyFill="1" applyBorder="1" applyAlignment="1">
      <alignment horizontal="center" vertical="center" wrapText="1" shrinkToFit="1"/>
    </xf>
    <xf numFmtId="179" fontId="18" fillId="0" borderId="36" xfId="3" applyNumberFormat="1" applyFont="1" applyFill="1" applyBorder="1" applyAlignment="1">
      <alignment horizontal="center" vertical="center" shrinkToFit="1"/>
    </xf>
    <xf numFmtId="179" fontId="27" fillId="8" borderId="40" xfId="3" applyNumberFormat="1" applyFont="1" applyFill="1" applyBorder="1" applyAlignment="1">
      <alignment horizontal="center" vertical="center"/>
    </xf>
    <xf numFmtId="179" fontId="27" fillId="8" borderId="42" xfId="3" applyNumberFormat="1" applyFont="1" applyFill="1" applyBorder="1" applyAlignment="1">
      <alignment horizontal="center" vertical="center"/>
    </xf>
    <xf numFmtId="179" fontId="27" fillId="8" borderId="44" xfId="3" applyNumberFormat="1" applyFont="1" applyFill="1" applyBorder="1" applyAlignment="1">
      <alignment horizontal="center" vertical="center"/>
    </xf>
    <xf numFmtId="0" fontId="28" fillId="0" borderId="45" xfId="3" applyFont="1" applyFill="1" applyBorder="1" applyAlignment="1">
      <alignment horizontal="center" vertical="center"/>
    </xf>
    <xf numFmtId="0" fontId="28" fillId="0" borderId="46" xfId="3" applyFont="1" applyFill="1" applyBorder="1" applyAlignment="1">
      <alignment horizontal="center" vertical="center"/>
    </xf>
    <xf numFmtId="0" fontId="21" fillId="0" borderId="0" xfId="3" applyFont="1" applyFill="1" applyBorder="1" applyAlignment="1">
      <alignment horizontal="center" vertical="center"/>
    </xf>
    <xf numFmtId="0" fontId="22" fillId="0" borderId="0" xfId="3" applyFont="1" applyFill="1" applyBorder="1" applyAlignment="1">
      <alignment horizontal="center" vertical="center"/>
    </xf>
    <xf numFmtId="0" fontId="25" fillId="0" borderId="2" xfId="3" applyFont="1" applyFill="1" applyBorder="1" applyAlignment="1">
      <alignment horizontal="center" vertical="center" shrinkToFit="1"/>
    </xf>
    <xf numFmtId="0" fontId="25" fillId="0" borderId="36" xfId="3" applyFont="1" applyFill="1" applyBorder="1" applyAlignment="1">
      <alignment horizontal="center" vertical="center" shrinkToFit="1"/>
    </xf>
    <xf numFmtId="0" fontId="18" fillId="0" borderId="2" xfId="3" applyFont="1" applyFill="1" applyBorder="1" applyAlignment="1">
      <alignment horizontal="center" vertical="center" shrinkToFit="1"/>
    </xf>
    <xf numFmtId="0" fontId="18" fillId="0" borderId="36" xfId="3" applyFont="1" applyFill="1" applyBorder="1" applyAlignment="1">
      <alignment horizontal="center" vertical="center" shrinkToFit="1"/>
    </xf>
    <xf numFmtId="0" fontId="18" fillId="0" borderId="2" xfId="3" applyFont="1" applyFill="1" applyBorder="1" applyAlignment="1">
      <alignment horizontal="center" vertical="center" wrapText="1" shrinkToFi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180" fontId="8" fillId="0" borderId="8" xfId="2" applyNumberFormat="1" applyFont="1" applyFill="1" applyBorder="1" applyAlignment="1">
      <alignment vertical="center" shrinkToFit="1"/>
    </xf>
    <xf numFmtId="180" fontId="8" fillId="0" borderId="7" xfId="2" applyNumberFormat="1" applyFont="1" applyFill="1" applyBorder="1" applyAlignment="1">
      <alignment vertical="center" shrinkToFit="1"/>
    </xf>
    <xf numFmtId="49" fontId="8" fillId="0" borderId="6" xfId="1" applyNumberFormat="1" applyFont="1" applyFill="1" applyBorder="1" applyAlignment="1">
      <alignment horizontal="center" vertical="center" wrapText="1"/>
    </xf>
    <xf numFmtId="49" fontId="8" fillId="0" borderId="8" xfId="1" applyNumberFormat="1" applyFont="1" applyFill="1" applyBorder="1" applyAlignment="1">
      <alignment horizontal="center" vertical="center" wrapText="1"/>
    </xf>
    <xf numFmtId="49" fontId="8" fillId="0" borderId="7" xfId="1" applyNumberFormat="1" applyFont="1" applyFill="1" applyBorder="1" applyAlignment="1">
      <alignment horizontal="center" vertical="center" wrapText="1"/>
    </xf>
    <xf numFmtId="180" fontId="8" fillId="7" borderId="27" xfId="2" applyNumberFormat="1" applyFont="1" applyFill="1" applyBorder="1" applyAlignment="1">
      <alignment vertical="center" shrinkToFit="1"/>
    </xf>
    <xf numFmtId="0" fontId="15" fillId="7" borderId="13" xfId="1" applyFont="1" applyFill="1" applyBorder="1" applyAlignment="1">
      <alignment vertical="center" shrinkToFit="1"/>
    </xf>
    <xf numFmtId="0" fontId="15" fillId="7" borderId="27" xfId="1" applyFont="1" applyFill="1" applyBorder="1" applyAlignment="1">
      <alignment vertical="center" shrinkToFit="1"/>
    </xf>
    <xf numFmtId="0" fontId="15" fillId="7" borderId="28" xfId="1" applyFont="1" applyFill="1" applyBorder="1" applyAlignment="1">
      <alignment vertical="center" shrinkToFit="1"/>
    </xf>
    <xf numFmtId="180" fontId="8" fillId="7" borderId="30" xfId="2" applyNumberFormat="1" applyFont="1" applyFill="1" applyBorder="1" applyAlignment="1">
      <alignment vertical="center" shrinkToFit="1"/>
    </xf>
    <xf numFmtId="0" fontId="15" fillId="7" borderId="32" xfId="1" applyFont="1" applyFill="1" applyBorder="1" applyAlignment="1">
      <alignment vertical="center" shrinkToFit="1"/>
    </xf>
    <xf numFmtId="0" fontId="15" fillId="7" borderId="33" xfId="1" applyFont="1" applyFill="1" applyBorder="1" applyAlignment="1">
      <alignment vertical="center" shrinkToFit="1"/>
    </xf>
    <xf numFmtId="0" fontId="15" fillId="7" borderId="34" xfId="1" applyFont="1" applyFill="1" applyBorder="1" applyAlignment="1">
      <alignment vertical="center" shrinkToFit="1"/>
    </xf>
    <xf numFmtId="180" fontId="8" fillId="7" borderId="26" xfId="2" applyNumberFormat="1" applyFont="1" applyFill="1" applyBorder="1" applyAlignment="1">
      <alignment vertical="center" shrinkToFit="1"/>
    </xf>
    <xf numFmtId="0" fontId="15" fillId="7" borderId="23" xfId="1" applyFont="1" applyFill="1" applyBorder="1" applyAlignment="1">
      <alignment vertical="center" shrinkToFit="1"/>
    </xf>
    <xf numFmtId="0" fontId="15" fillId="7" borderId="24" xfId="1" applyFont="1" applyFill="1" applyBorder="1" applyAlignment="1">
      <alignment vertical="center" shrinkToFit="1"/>
    </xf>
    <xf numFmtId="0" fontId="15" fillId="7" borderId="25" xfId="1" applyFont="1" applyFill="1" applyBorder="1" applyAlignment="1">
      <alignment vertical="center" shrinkToFit="1"/>
    </xf>
    <xf numFmtId="0" fontId="8" fillId="6" borderId="0" xfId="1" applyFont="1" applyFill="1" applyBorder="1" applyAlignment="1">
      <alignment vertical="center"/>
    </xf>
    <xf numFmtId="0" fontId="8" fillId="6" borderId="21" xfId="1" applyFont="1" applyFill="1" applyBorder="1" applyAlignment="1">
      <alignment vertical="center"/>
    </xf>
    <xf numFmtId="178" fontId="8" fillId="7" borderId="9" xfId="1" applyNumberFormat="1" applyFont="1" applyFill="1" applyBorder="1" applyAlignment="1">
      <alignment vertical="center" shrinkToFit="1"/>
    </xf>
    <xf numFmtId="178" fontId="8" fillId="7" borderId="10" xfId="1" applyNumberFormat="1" applyFont="1" applyFill="1" applyBorder="1" applyAlignment="1">
      <alignment vertical="center" shrinkToFit="1"/>
    </xf>
    <xf numFmtId="0" fontId="8" fillId="6" borderId="10" xfId="1" applyFont="1" applyFill="1" applyBorder="1" applyAlignment="1">
      <alignment horizontal="center" vertical="center"/>
    </xf>
    <xf numFmtId="0" fontId="8" fillId="6" borderId="5" xfId="1" applyFont="1" applyFill="1" applyBorder="1" applyAlignment="1">
      <alignment horizontal="center" vertical="center"/>
    </xf>
    <xf numFmtId="176" fontId="8" fillId="0" borderId="11" xfId="1" applyNumberFormat="1" applyFont="1" applyFill="1" applyBorder="1" applyAlignment="1">
      <alignment vertical="center" shrinkToFit="1"/>
    </xf>
    <xf numFmtId="176" fontId="8" fillId="0" borderId="12" xfId="1" applyNumberFormat="1" applyFont="1" applyFill="1" applyBorder="1" applyAlignment="1">
      <alignment vertical="center" shrinkToFit="1"/>
    </xf>
    <xf numFmtId="0" fontId="8" fillId="6" borderId="12" xfId="1" applyFont="1" applyFill="1" applyBorder="1" applyAlignment="1">
      <alignment horizontal="center" vertical="center"/>
    </xf>
    <xf numFmtId="0" fontId="8" fillId="6"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178" fontId="8" fillId="6" borderId="8" xfId="1" applyNumberFormat="1" applyFont="1" applyFill="1" applyBorder="1" applyAlignment="1" applyProtection="1">
      <alignment vertical="center"/>
      <protection locked="0"/>
    </xf>
    <xf numFmtId="0" fontId="7" fillId="6" borderId="8" xfId="1" applyFont="1" applyFill="1" applyBorder="1" applyAlignment="1">
      <alignment horizontal="center" vertical="center"/>
    </xf>
    <xf numFmtId="0" fontId="7" fillId="6" borderId="7" xfId="1" applyFont="1" applyFill="1" applyBorder="1" applyAlignment="1">
      <alignment horizontal="center" vertical="center"/>
    </xf>
    <xf numFmtId="0" fontId="8" fillId="2" borderId="6" xfId="1" applyFont="1" applyFill="1" applyBorder="1" applyAlignment="1">
      <alignment vertical="center"/>
    </xf>
    <xf numFmtId="0" fontId="8" fillId="2" borderId="8" xfId="1" applyFont="1" applyFill="1" applyBorder="1" applyAlignment="1">
      <alignment vertical="center"/>
    </xf>
    <xf numFmtId="0" fontId="8" fillId="2" borderId="7" xfId="1" applyFont="1" applyFill="1" applyBorder="1" applyAlignment="1">
      <alignment vertical="center"/>
    </xf>
    <xf numFmtId="0" fontId="8" fillId="7" borderId="6" xfId="1" applyFont="1" applyFill="1" applyBorder="1" applyAlignment="1">
      <alignment vertical="center"/>
    </xf>
    <xf numFmtId="0" fontId="8" fillId="7" borderId="8" xfId="1" applyFont="1" applyFill="1" applyBorder="1" applyAlignment="1">
      <alignment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1"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176" fontId="8" fillId="0" borderId="18" xfId="1" applyNumberFormat="1" applyFont="1" applyFill="1" applyBorder="1" applyAlignment="1">
      <alignment vertical="center" shrinkToFit="1"/>
    </xf>
    <xf numFmtId="176" fontId="8" fillId="0" borderId="16" xfId="1" applyNumberFormat="1" applyFont="1" applyFill="1" applyBorder="1" applyAlignment="1">
      <alignment vertical="center" shrinkToFit="1"/>
    </xf>
    <xf numFmtId="0" fontId="8" fillId="6" borderId="16" xfId="1" applyFont="1" applyFill="1" applyBorder="1" applyAlignment="1">
      <alignment horizontal="center" vertical="center"/>
    </xf>
    <xf numFmtId="0" fontId="8" fillId="6" borderId="19" xfId="1" applyFont="1" applyFill="1" applyBorder="1" applyAlignment="1">
      <alignment horizontal="center" vertical="center"/>
    </xf>
    <xf numFmtId="0" fontId="8" fillId="6" borderId="14" xfId="1" applyFont="1" applyFill="1" applyBorder="1" applyAlignment="1">
      <alignment horizontal="right" vertical="center" wrapText="1"/>
    </xf>
    <xf numFmtId="0" fontId="8" fillId="6" borderId="0" xfId="1" applyFont="1" applyFill="1" applyBorder="1" applyAlignment="1">
      <alignment horizontal="right" vertical="center" wrapText="1"/>
    </xf>
    <xf numFmtId="0" fontId="7" fillId="0" borderId="10" xfId="1" applyFont="1" applyFill="1" applyBorder="1" applyAlignment="1">
      <alignment horizontal="center" vertical="center"/>
    </xf>
    <xf numFmtId="0" fontId="7" fillId="0" borderId="5" xfId="1" applyFont="1" applyFill="1" applyBorder="1" applyAlignment="1">
      <alignment horizontal="center" vertical="center"/>
    </xf>
    <xf numFmtId="0" fontId="8" fillId="2" borderId="1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11" xfId="1" applyFont="1" applyFill="1" applyBorder="1" applyAlignment="1">
      <alignment vertical="center" wrapText="1"/>
    </xf>
    <xf numFmtId="0" fontId="8" fillId="2" borderId="12" xfId="1" applyFont="1" applyFill="1" applyBorder="1" applyAlignment="1">
      <alignment vertical="center"/>
    </xf>
    <xf numFmtId="0" fontId="8" fillId="2" borderId="3" xfId="1" applyFont="1" applyFill="1" applyBorder="1" applyAlignment="1">
      <alignment vertical="center"/>
    </xf>
    <xf numFmtId="0" fontId="8" fillId="2" borderId="14" xfId="1" applyFont="1" applyFill="1" applyBorder="1" applyAlignment="1">
      <alignment vertical="center"/>
    </xf>
    <xf numFmtId="0" fontId="8" fillId="2" borderId="10" xfId="1" applyFont="1" applyFill="1" applyBorder="1" applyAlignment="1">
      <alignment vertical="center"/>
    </xf>
    <xf numFmtId="0" fontId="8" fillId="2" borderId="5" xfId="1" applyFont="1" applyFill="1" applyBorder="1" applyAlignment="1">
      <alignment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181" fontId="8" fillId="6" borderId="18" xfId="1" applyNumberFormat="1" applyFont="1" applyFill="1" applyBorder="1" applyAlignment="1">
      <alignment vertical="center" shrinkToFit="1"/>
    </xf>
    <xf numFmtId="181" fontId="8" fillId="6" borderId="16" xfId="1" applyNumberFormat="1" applyFont="1" applyFill="1" applyBorder="1" applyAlignment="1">
      <alignment vertical="center" shrinkToFi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179" fontId="8" fillId="0" borderId="18" xfId="1" applyNumberFormat="1" applyFont="1" applyFill="1" applyBorder="1" applyAlignment="1">
      <alignment vertical="center" shrinkToFit="1"/>
    </xf>
    <xf numFmtId="179" fontId="8" fillId="0" borderId="16" xfId="1" applyNumberFormat="1" applyFont="1" applyFill="1" applyBorder="1" applyAlignment="1">
      <alignment vertical="center" shrinkToFit="1"/>
    </xf>
    <xf numFmtId="178" fontId="8" fillId="0" borderId="14" xfId="1" applyNumberFormat="1" applyFont="1" applyFill="1" applyBorder="1" applyAlignment="1">
      <alignment vertical="center" wrapText="1"/>
    </xf>
    <xf numFmtId="178" fontId="8" fillId="0" borderId="0" xfId="1" applyNumberFormat="1" applyFont="1" applyFill="1" applyBorder="1" applyAlignment="1">
      <alignment vertical="center" wrapText="1"/>
    </xf>
    <xf numFmtId="0" fontId="8" fillId="0" borderId="0" xfId="1" applyFont="1" applyFill="1" applyBorder="1" applyAlignment="1">
      <alignment vertical="center"/>
    </xf>
    <xf numFmtId="0" fontId="8" fillId="0" borderId="21" xfId="1" applyFont="1" applyFill="1" applyBorder="1" applyAlignment="1">
      <alignment vertical="center"/>
    </xf>
    <xf numFmtId="179" fontId="8" fillId="7" borderId="9" xfId="1" applyNumberFormat="1" applyFont="1" applyFill="1" applyBorder="1" applyAlignment="1">
      <alignment vertical="center" shrinkToFit="1"/>
    </xf>
    <xf numFmtId="179" fontId="8" fillId="7" borderId="10" xfId="1" applyNumberFormat="1" applyFont="1" applyFill="1" applyBorder="1" applyAlignment="1">
      <alignment vertical="center" shrinkToFit="1"/>
    </xf>
    <xf numFmtId="179" fontId="8" fillId="0" borderId="11" xfId="1" applyNumberFormat="1" applyFont="1" applyFill="1" applyBorder="1" applyAlignment="1">
      <alignment vertical="center" shrinkToFit="1"/>
    </xf>
    <xf numFmtId="179" fontId="8" fillId="0" borderId="12" xfId="1" applyNumberFormat="1" applyFont="1" applyFill="1" applyBorder="1" applyAlignment="1">
      <alignment vertical="center" shrinkToFit="1"/>
    </xf>
    <xf numFmtId="0" fontId="7" fillId="2" borderId="6" xfId="1" applyFont="1" applyFill="1" applyBorder="1" applyAlignment="1" applyProtection="1">
      <alignment vertical="center"/>
      <protection locked="0"/>
    </xf>
    <xf numFmtId="0" fontId="7" fillId="2" borderId="8" xfId="1" applyFont="1" applyFill="1" applyBorder="1" applyAlignment="1" applyProtection="1">
      <alignment vertical="center"/>
      <protection locked="0"/>
    </xf>
    <xf numFmtId="0" fontId="7" fillId="2" borderId="7" xfId="1" applyFont="1" applyFill="1" applyBorder="1" applyAlignment="1" applyProtection="1">
      <alignment vertical="center"/>
      <protection locked="0"/>
    </xf>
    <xf numFmtId="0" fontId="7" fillId="7" borderId="48" xfId="1" applyFont="1" applyFill="1" applyBorder="1" applyAlignment="1" applyProtection="1">
      <alignment vertical="center"/>
      <protection locked="0"/>
    </xf>
    <xf numFmtId="0" fontId="7" fillId="7" borderId="49" xfId="1" applyFont="1" applyFill="1" applyBorder="1" applyAlignment="1" applyProtection="1">
      <alignment vertical="center"/>
      <protection locked="0"/>
    </xf>
    <xf numFmtId="176" fontId="8" fillId="7" borderId="47" xfId="1" applyNumberFormat="1" applyFont="1" applyFill="1" applyBorder="1" applyAlignment="1">
      <alignment vertical="center" shrinkToFit="1"/>
    </xf>
    <xf numFmtId="176" fontId="8" fillId="7" borderId="50" xfId="1" applyNumberFormat="1" applyFont="1" applyFill="1" applyBorder="1" applyAlignment="1">
      <alignment vertical="center" shrinkToFit="1"/>
    </xf>
    <xf numFmtId="0" fontId="7" fillId="4" borderId="6" xfId="1" applyFont="1" applyFill="1" applyBorder="1" applyAlignment="1">
      <alignment horizontal="center" vertical="center"/>
    </xf>
    <xf numFmtId="0" fontId="7" fillId="4" borderId="8" xfId="1" applyFont="1" applyFill="1" applyBorder="1" applyAlignment="1">
      <alignment horizontal="center" vertical="center"/>
    </xf>
    <xf numFmtId="0" fontId="7" fillId="4" borderId="7" xfId="1" applyFont="1" applyFill="1" applyBorder="1" applyAlignment="1">
      <alignment horizontal="center" vertical="center"/>
    </xf>
    <xf numFmtId="0" fontId="7" fillId="2" borderId="6" xfId="1" applyFont="1" applyFill="1" applyBorder="1" applyAlignment="1">
      <alignment horizontal="center" vertical="center" wrapText="1" shrinkToFit="1"/>
    </xf>
    <xf numFmtId="0" fontId="7" fillId="2" borderId="8" xfId="1" applyFont="1" applyFill="1" applyBorder="1" applyAlignment="1">
      <alignment horizontal="center" vertical="center" shrinkToFit="1"/>
    </xf>
    <xf numFmtId="0" fontId="7" fillId="2" borderId="7" xfId="1" applyFont="1" applyFill="1" applyBorder="1" applyAlignment="1">
      <alignment horizontal="center" vertical="center" shrinkToFit="1"/>
    </xf>
    <xf numFmtId="0" fontId="7" fillId="7" borderId="8" xfId="1" applyFont="1" applyFill="1" applyBorder="1" applyAlignment="1">
      <alignment vertical="center" shrinkToFit="1"/>
    </xf>
    <xf numFmtId="0" fontId="15" fillId="0" borderId="0" xfId="1" applyFont="1" applyFill="1" applyBorder="1" applyAlignment="1">
      <alignment horizontal="center" vertical="center"/>
    </xf>
    <xf numFmtId="0" fontId="8" fillId="2" borderId="11" xfId="1" applyFont="1" applyFill="1" applyBorder="1" applyAlignment="1">
      <alignment vertical="center"/>
    </xf>
    <xf numFmtId="0" fontId="8" fillId="2" borderId="9" xfId="1" applyFont="1" applyFill="1" applyBorder="1" applyAlignment="1">
      <alignment vertical="center"/>
    </xf>
    <xf numFmtId="0" fontId="8" fillId="2" borderId="6" xfId="1" applyFont="1" applyFill="1" applyBorder="1" applyAlignment="1">
      <alignment horizontal="left" vertical="center"/>
    </xf>
    <xf numFmtId="0" fontId="8" fillId="2" borderId="8" xfId="1" applyFont="1" applyFill="1" applyBorder="1" applyAlignment="1">
      <alignment horizontal="left" vertical="center"/>
    </xf>
    <xf numFmtId="0" fontId="8" fillId="9" borderId="6" xfId="1" applyFont="1" applyFill="1" applyBorder="1" applyAlignment="1">
      <alignment vertical="center" shrinkToFit="1"/>
    </xf>
    <xf numFmtId="0" fontId="8" fillId="9" borderId="8" xfId="1" applyFont="1" applyFill="1" applyBorder="1" applyAlignment="1">
      <alignment vertical="center" shrinkToFit="1"/>
    </xf>
    <xf numFmtId="0" fontId="8" fillId="9" borderId="7" xfId="1" applyFont="1" applyFill="1" applyBorder="1" applyAlignment="1">
      <alignment vertical="center" shrinkToFit="1"/>
    </xf>
    <xf numFmtId="0" fontId="8" fillId="2" borderId="6" xfId="1" applyFont="1" applyFill="1" applyBorder="1" applyAlignment="1">
      <alignment vertical="center" shrinkToFit="1"/>
    </xf>
    <xf numFmtId="0" fontId="8" fillId="2" borderId="8" xfId="1" applyFont="1" applyFill="1" applyBorder="1" applyAlignment="1">
      <alignment vertical="center" shrinkToFit="1"/>
    </xf>
    <xf numFmtId="0" fontId="8" fillId="2" borderId="7" xfId="1" applyFont="1" applyFill="1" applyBorder="1" applyAlignment="1">
      <alignment vertical="center" shrinkToFit="1"/>
    </xf>
    <xf numFmtId="0" fontId="8" fillId="7" borderId="8" xfId="1" applyFont="1" applyFill="1" applyBorder="1" applyAlignment="1">
      <alignment horizontal="center" vertical="center" wrapText="1" shrinkToFit="1"/>
    </xf>
    <xf numFmtId="0" fontId="8" fillId="7" borderId="7" xfId="1" applyFont="1" applyFill="1" applyBorder="1" applyAlignment="1">
      <alignment horizontal="center" vertical="center" wrapText="1" shrinkToFit="1"/>
    </xf>
    <xf numFmtId="0" fontId="8" fillId="2" borderId="6" xfId="1" applyFont="1" applyFill="1" applyBorder="1" applyAlignment="1">
      <alignment horizontal="center" vertical="center" wrapText="1" shrinkToFit="1"/>
    </xf>
    <xf numFmtId="0" fontId="8" fillId="2" borderId="8"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3" fillId="4" borderId="6"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7" xfId="1" applyFont="1" applyFill="1" applyBorder="1" applyAlignment="1">
      <alignment horizontal="center" vertical="center"/>
    </xf>
    <xf numFmtId="49" fontId="13" fillId="7" borderId="9" xfId="1" applyNumberFormat="1" applyFont="1" applyFill="1" applyBorder="1" applyAlignment="1">
      <alignment horizontal="center" vertical="center" shrinkToFit="1"/>
    </xf>
    <xf numFmtId="49" fontId="13" fillId="7" borderId="10" xfId="1" applyNumberFormat="1" applyFont="1" applyFill="1" applyBorder="1" applyAlignment="1">
      <alignment horizontal="center" vertical="center" shrinkToFit="1"/>
    </xf>
    <xf numFmtId="49" fontId="13" fillId="7" borderId="5" xfId="1" applyNumberFormat="1" applyFont="1" applyFill="1" applyBorder="1" applyAlignment="1">
      <alignment horizontal="center" vertical="center" shrinkToFit="1"/>
    </xf>
    <xf numFmtId="0" fontId="7" fillId="7" borderId="6" xfId="1" applyFont="1" applyFill="1" applyBorder="1" applyAlignment="1">
      <alignment vertical="center" shrinkToFit="1"/>
    </xf>
    <xf numFmtId="0" fontId="7" fillId="7" borderId="7" xfId="1" applyFont="1" applyFill="1" applyBorder="1" applyAlignment="1">
      <alignment vertical="center" shrinkToFit="1"/>
    </xf>
    <xf numFmtId="0" fontId="8" fillId="2" borderId="6" xfId="1" applyFont="1" applyFill="1" applyBorder="1" applyAlignment="1">
      <alignment horizontal="center" vertical="center" shrinkToFit="1"/>
    </xf>
    <xf numFmtId="0" fontId="8" fillId="7" borderId="6" xfId="1" applyFont="1" applyFill="1" applyBorder="1" applyAlignment="1">
      <alignment horizontal="center" vertical="center"/>
    </xf>
    <xf numFmtId="0" fontId="8" fillId="7" borderId="8" xfId="1" applyFont="1" applyFill="1" applyBorder="1" applyAlignment="1">
      <alignment horizontal="center" vertical="center"/>
    </xf>
    <xf numFmtId="0" fontId="8" fillId="7" borderId="7" xfId="1" applyFont="1" applyFill="1" applyBorder="1" applyAlignment="1">
      <alignment horizontal="center" vertical="center"/>
    </xf>
    <xf numFmtId="0" fontId="8" fillId="9" borderId="9" xfId="1" applyFont="1" applyFill="1" applyBorder="1" applyAlignment="1">
      <alignment horizontal="center" vertical="center"/>
    </xf>
    <xf numFmtId="0" fontId="8" fillId="9" borderId="10" xfId="1" applyFont="1" applyFill="1" applyBorder="1" applyAlignment="1">
      <alignment horizontal="center" vertical="center"/>
    </xf>
    <xf numFmtId="0" fontId="8" fillId="9" borderId="5" xfId="1" applyFont="1" applyFill="1" applyBorder="1" applyAlignment="1">
      <alignment horizontal="center" vertical="center"/>
    </xf>
    <xf numFmtId="0" fontId="8" fillId="7" borderId="7" xfId="1" applyFont="1" applyFill="1" applyBorder="1" applyAlignment="1">
      <alignment vertical="center"/>
    </xf>
    <xf numFmtId="0" fontId="8" fillId="7" borderId="6" xfId="1" applyFont="1" applyFill="1" applyBorder="1" applyAlignment="1">
      <alignment horizontal="center" vertical="center" shrinkToFit="1"/>
    </xf>
    <xf numFmtId="0" fontId="8" fillId="7" borderId="8" xfId="1" applyFont="1" applyFill="1" applyBorder="1" applyAlignment="1">
      <alignment horizontal="center" vertical="center" shrinkToFit="1"/>
    </xf>
    <xf numFmtId="0" fontId="8" fillId="7" borderId="7" xfId="1" applyFont="1" applyFill="1" applyBorder="1" applyAlignment="1">
      <alignment horizontal="center" vertical="center" shrinkToFit="1"/>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5" xfId="1" applyFont="1" applyFill="1" applyBorder="1" applyAlignment="1">
      <alignment horizontal="center" vertical="center"/>
    </xf>
  </cellXfs>
  <cellStyles count="4">
    <cellStyle name="桁区切り 2" xfId="2" xr:uid="{E6BC2209-49D4-43C5-B82F-D9F3AFD565C7}"/>
    <cellStyle name="標準" xfId="0" builtinId="0"/>
    <cellStyle name="標準 2" xfId="1" xr:uid="{05D13A04-1852-498E-B941-06835FCD2F55}"/>
    <cellStyle name="標準_別紙（２）精算額内訳" xfId="3" xr:uid="{9C2F4950-E6F7-40E1-A4D9-BD9D0C1063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47625</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9050" y="0"/>
          <a:ext cx="28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1133475</xdr:colOff>
      <xdr:row>8</xdr:row>
      <xdr:rowOff>171449</xdr:rowOff>
    </xdr:from>
    <xdr:to>
      <xdr:col>6</xdr:col>
      <xdr:colOff>323851</xdr:colOff>
      <xdr:row>9</xdr:row>
      <xdr:rowOff>381000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43575" y="3009899"/>
          <a:ext cx="1905001" cy="8191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「歳入歳出決算見込書」の支出と同額。１の位まで記入します。</a:t>
          </a:r>
        </a:p>
      </xdr:txBody>
    </xdr:sp>
    <xdr:clientData/>
  </xdr:twoCellAnchor>
  <xdr:twoCellAnchor>
    <xdr:from>
      <xdr:col>6</xdr:col>
      <xdr:colOff>923926</xdr:colOff>
      <xdr:row>8</xdr:row>
      <xdr:rowOff>238125</xdr:rowOff>
    </xdr:from>
    <xdr:to>
      <xdr:col>8</xdr:col>
      <xdr:colOff>47625</xdr:colOff>
      <xdr:row>10</xdr:row>
      <xdr:rowOff>85725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48651" y="3076575"/>
          <a:ext cx="1714499" cy="1066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千円未満は切り捨てて「</a:t>
          </a:r>
          <a:r>
            <a:rPr kumimoji="1" lang="en-US" altLang="ja-JP" sz="1100"/>
            <a:t>000</a:t>
          </a:r>
          <a:r>
            <a:rPr kumimoji="1" lang="ja-JP" altLang="en-US" sz="1100"/>
            <a:t>」とします。</a:t>
          </a:r>
          <a:endParaRPr kumimoji="1" lang="en-US" altLang="ja-JP" sz="1100"/>
        </a:p>
        <a:p>
          <a:r>
            <a:rPr kumimoji="1" lang="ja-JP" altLang="en-US" sz="1100"/>
            <a:t>（</a:t>
          </a:r>
          <a:r>
            <a:rPr kumimoji="1" lang="en-US" altLang="ja-JP" sz="1100"/>
            <a:t>A-B)</a:t>
          </a:r>
          <a:r>
            <a:rPr kumimoji="1" lang="ja-JP" altLang="en-US" sz="1100"/>
            <a:t>の計算は合いませんが、構いません。</a:t>
          </a:r>
          <a:endParaRPr kumimoji="1" lang="en-US" altLang="ja-JP" sz="1100"/>
        </a:p>
        <a:p>
          <a:endParaRPr kumimoji="1" lang="ja-JP" altLang="en-US" sz="1100"/>
        </a:p>
      </xdr:txBody>
    </xdr:sp>
    <xdr:clientData/>
  </xdr:twoCellAnchor>
  <xdr:twoCellAnchor>
    <xdr:from>
      <xdr:col>8</xdr:col>
      <xdr:colOff>1133475</xdr:colOff>
      <xdr:row>8</xdr:row>
      <xdr:rowOff>209550</xdr:rowOff>
    </xdr:from>
    <xdr:to>
      <xdr:col>10</xdr:col>
      <xdr:colOff>342900</xdr:colOff>
      <xdr:row>9</xdr:row>
      <xdr:rowOff>476250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049000" y="3048000"/>
          <a:ext cx="1800225" cy="876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欄外下の（注１）により、「交付決定額」と同じになります。</a:t>
          </a:r>
        </a:p>
      </xdr:txBody>
    </xdr:sp>
    <xdr:clientData/>
  </xdr:twoCellAnchor>
  <xdr:twoCellAnchor>
    <xdr:from>
      <xdr:col>5</xdr:col>
      <xdr:colOff>904874</xdr:colOff>
      <xdr:row>15</xdr:row>
      <xdr:rowOff>161925</xdr:rowOff>
    </xdr:from>
    <xdr:to>
      <xdr:col>9</xdr:col>
      <xdr:colOff>276225</xdr:colOff>
      <xdr:row>15</xdr:row>
      <xdr:rowOff>523875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34199" y="7267575"/>
          <a:ext cx="4552951" cy="361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合計欄は自動で算出されますが、されない場合は手入力してください。</a:t>
          </a:r>
        </a:p>
      </xdr:txBody>
    </xdr:sp>
    <xdr:clientData/>
  </xdr:twoCellAnchor>
  <xdr:twoCellAnchor>
    <xdr:from>
      <xdr:col>5</xdr:col>
      <xdr:colOff>666751</xdr:colOff>
      <xdr:row>7</xdr:row>
      <xdr:rowOff>371475</xdr:rowOff>
    </xdr:from>
    <xdr:to>
      <xdr:col>5</xdr:col>
      <xdr:colOff>676275</xdr:colOff>
      <xdr:row>8</xdr:row>
      <xdr:rowOff>171449</xdr:rowOff>
    </xdr:to>
    <xdr:cxnSp macro="">
      <xdr:nvCxnSpPr>
        <xdr:cNvPr id="8" name="直線矢印コネクタ 7">
          <a:extLst>
            <a:ext uri="{FF2B5EF4-FFF2-40B4-BE49-F238E27FC236}">
              <a16:creationId xmlns:a16="http://schemas.microsoft.com/office/drawing/2014/main" id="{00000000-0008-0000-0000-000008000000}"/>
            </a:ext>
          </a:extLst>
        </xdr:cNvPr>
        <xdr:cNvCxnSpPr>
          <a:stCxn id="3" idx="0"/>
        </xdr:cNvCxnSpPr>
      </xdr:nvCxnSpPr>
      <xdr:spPr>
        <a:xfrm flipV="1">
          <a:off x="6696076" y="2600325"/>
          <a:ext cx="9524" cy="4095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485776</xdr:colOff>
      <xdr:row>7</xdr:row>
      <xdr:rowOff>304800</xdr:rowOff>
    </xdr:from>
    <xdr:to>
      <xdr:col>7</xdr:col>
      <xdr:colOff>609600</xdr:colOff>
      <xdr:row>8</xdr:row>
      <xdr:rowOff>238125</xdr:rowOff>
    </xdr:to>
    <xdr:cxnSp macro="">
      <xdr:nvCxnSpPr>
        <xdr:cNvPr id="10" name="直線矢印コネクタ 9">
          <a:extLst>
            <a:ext uri="{FF2B5EF4-FFF2-40B4-BE49-F238E27FC236}">
              <a16:creationId xmlns:a16="http://schemas.microsoft.com/office/drawing/2014/main" id="{00000000-0008-0000-0000-00000A000000}"/>
            </a:ext>
          </a:extLst>
        </xdr:cNvPr>
        <xdr:cNvCxnSpPr>
          <a:stCxn id="4" idx="0"/>
        </xdr:cNvCxnSpPr>
      </xdr:nvCxnSpPr>
      <xdr:spPr>
        <a:xfrm flipV="1">
          <a:off x="9105901" y="2533650"/>
          <a:ext cx="123824"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738188</xdr:colOff>
      <xdr:row>7</xdr:row>
      <xdr:rowOff>323850</xdr:rowOff>
    </xdr:from>
    <xdr:to>
      <xdr:col>9</xdr:col>
      <xdr:colOff>742950</xdr:colOff>
      <xdr:row>8</xdr:row>
      <xdr:rowOff>209550</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5" idx="0"/>
        </xdr:cNvCxnSpPr>
      </xdr:nvCxnSpPr>
      <xdr:spPr>
        <a:xfrm flipV="1">
          <a:off x="11949113" y="2552700"/>
          <a:ext cx="4762"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461597</xdr:colOff>
      <xdr:row>0</xdr:row>
      <xdr:rowOff>43960</xdr:rowOff>
    </xdr:from>
    <xdr:to>
      <xdr:col>11</xdr:col>
      <xdr:colOff>65943</xdr:colOff>
      <xdr:row>1</xdr:row>
      <xdr:rowOff>146539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94885" y="43960"/>
          <a:ext cx="1326173" cy="27109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交付決定額と同じ</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80595</xdr:colOff>
      <xdr:row>23</xdr:row>
      <xdr:rowOff>43963</xdr:rowOff>
    </xdr:from>
    <xdr:to>
      <xdr:col>27</xdr:col>
      <xdr:colOff>139212</xdr:colOff>
      <xdr:row>27</xdr:row>
      <xdr:rowOff>80597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60230" y="3648809"/>
          <a:ext cx="3692770" cy="7986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欄外下の（注）により、実績額は交付決定額となります。</a:t>
          </a:r>
          <a:endParaRPr kumimoji="1" lang="en-US" altLang="ja-JP" sz="1050"/>
        </a:p>
        <a:p>
          <a:r>
            <a:rPr kumimoji="1" lang="ja-JP" altLang="en-US" sz="1050"/>
            <a:t>合計が、「精算額一覧（様式５）」に記入したそれぞれの金額</a:t>
          </a:r>
          <a:r>
            <a:rPr kumimoji="1" lang="ja-JP" altLang="ja-JP" sz="1100">
              <a:solidFill>
                <a:schemeClr val="dk1"/>
              </a:solidFill>
              <a:effectLst/>
              <a:latin typeface="+mn-lt"/>
              <a:ea typeface="+mn-ea"/>
              <a:cs typeface="+mn-cs"/>
            </a:rPr>
            <a:t>と</a:t>
          </a:r>
          <a:r>
            <a:rPr kumimoji="1" lang="ja-JP" altLang="en-US" sz="1050"/>
            <a:t>一致するようにしてください。（</a:t>
          </a:r>
          <a:r>
            <a:rPr kumimoji="1" lang="en-US" altLang="ja-JP" sz="1050"/>
            <a:t>2</a:t>
          </a:r>
          <a:r>
            <a:rPr kumimoji="1" lang="ja-JP" altLang="en-US" sz="1050"/>
            <a:t>．、</a:t>
          </a:r>
          <a:r>
            <a:rPr kumimoji="1" lang="en-US" altLang="ja-JP" sz="1050"/>
            <a:t>4</a:t>
          </a:r>
          <a:r>
            <a:rPr kumimoji="1" lang="ja-JP" altLang="en-US" sz="1050"/>
            <a:t>．共通）</a:t>
          </a:r>
        </a:p>
      </xdr:txBody>
    </xdr:sp>
    <xdr:clientData/>
  </xdr:twoCellAnchor>
  <xdr:twoCellAnchor>
    <xdr:from>
      <xdr:col>16</xdr:col>
      <xdr:colOff>80596</xdr:colOff>
      <xdr:row>34</xdr:row>
      <xdr:rowOff>234459</xdr:rowOff>
    </xdr:from>
    <xdr:to>
      <xdr:col>22</xdr:col>
      <xdr:colOff>109903</xdr:colOff>
      <xdr:row>37</xdr:row>
      <xdr:rowOff>21980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974731" y="5817574"/>
          <a:ext cx="1106364" cy="4322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対象者がある場合は</a:t>
          </a:r>
          <a:endParaRPr kumimoji="1" lang="en-US" altLang="ja-JP" sz="800"/>
        </a:p>
        <a:p>
          <a:r>
            <a:rPr kumimoji="1" lang="ja-JP" altLang="en-US" sz="800"/>
            <a:t>こちらに記入します。</a:t>
          </a:r>
        </a:p>
      </xdr:txBody>
    </xdr:sp>
    <xdr:clientData/>
  </xdr:twoCellAnchor>
  <xdr:twoCellAnchor>
    <xdr:from>
      <xdr:col>8</xdr:col>
      <xdr:colOff>146538</xdr:colOff>
      <xdr:row>28</xdr:row>
      <xdr:rowOff>95250</xdr:rowOff>
    </xdr:from>
    <xdr:to>
      <xdr:col>38</xdr:col>
      <xdr:colOff>80596</xdr:colOff>
      <xdr:row>31</xdr:row>
      <xdr:rowOff>131884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516673" y="4652596"/>
          <a:ext cx="5231423" cy="6081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補助上限額および今回実績分、実績額は自動で算出されますが、されない場合は手入力してください。その際、実績額③は、小数点第</a:t>
          </a:r>
          <a:r>
            <a:rPr kumimoji="1" lang="en-US" altLang="ja-JP" sz="1000"/>
            <a:t>1</a:t>
          </a:r>
          <a:r>
            <a:rPr kumimoji="1" lang="ja-JP" altLang="en-US" sz="1000"/>
            <a:t>位まで記入します。（</a:t>
          </a:r>
          <a:r>
            <a:rPr kumimoji="1" lang="en-US" altLang="ja-JP" sz="1000"/>
            <a:t>1.5</a:t>
          </a:r>
          <a:r>
            <a:rPr kumimoji="1" lang="ja-JP" altLang="en-US" sz="1000"/>
            <a:t>、</a:t>
          </a:r>
          <a:r>
            <a:rPr kumimoji="1" lang="en-US" altLang="ja-JP" sz="1000"/>
            <a:t>3.0</a:t>
          </a:r>
          <a:r>
            <a:rPr kumimoji="1" lang="ja-JP" altLang="en-US" sz="1000"/>
            <a:t>など）</a:t>
          </a:r>
          <a:endParaRPr kumimoji="1" lang="en-US" altLang="ja-JP" sz="1000"/>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4720\50&#9632;&#26045;&#35373;&#12539;&#20171;&#35703;&#12469;&#12540;&#12499;&#12473;&#29677;&#9632;\908%20%20%20&#26045;&#35373;&#20445;&#20581;&#34907;&#29983;&#65288;&#12452;&#12531;&#12501;&#12523;&#12539;&#12494;&#12525;&#12411;&#12363;&#65289;\&#26032;&#22411;&#12467;&#12525;&#12490;&#12454;&#12452;&#12523;&#12473;&#38306;&#20418;\&#24944;&#21172;&#37329;&#12289;&#12363;&#12363;&#12426;&#22679;&#12375;&#65288;&#22269;&#20445;&#36899;&#21512;&#20250;&#22996;&#35351;&#38306;&#20418;&#21547;&#12416;&#65289;\&#23455;&#26045;&#35201;&#32177;\&#25903;&#25588;&#37329;&#23455;&#26045;&#35201;&#32177;\03%20-1&#12304;&#21029;&#28155;&#65298;&#65288;&#27096;&#24335;&#65297;&#65374;&#65299;&#65289;&#12305;&#20108;&#27425;&#35036;&#27491;&#30003;&#35531;&#26360;&#26696;_ver7.5_&#20462;&#27491;&#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申請書の使い方"/>
      <sheetName val="申請書"/>
      <sheetName val="様式1（申請額一覧）"/>
      <sheetName val="別添"/>
      <sheetName val="様式2（事業実施計画書）"/>
      <sheetName val="様式3（職員表）"/>
      <sheetName val="（様式５）"/>
      <sheetName val="（様式６）"/>
      <sheetName val="様式７"/>
      <sheetName val="計算用"/>
      <sheetName val="03 -1【別添２（様式１～３）】二次補正申請書案_ver7"/>
    </sheetNames>
    <sheetDataSet>
      <sheetData sheetId="0" refreshError="1"/>
      <sheetData sheetId="1" refreshError="1"/>
      <sheetData sheetId="2" refreshError="1"/>
      <sheetData sheetId="3" refreshError="1">
        <row r="5">
          <cell r="B5" t="str">
            <v/>
          </cell>
          <cell r="J5" t="str">
            <v/>
          </cell>
        </row>
        <row r="6">
          <cell r="B6" t="str">
            <v/>
          </cell>
          <cell r="J6" t="str">
            <v/>
          </cell>
        </row>
        <row r="7">
          <cell r="B7" t="str">
            <v/>
          </cell>
          <cell r="J7" t="str">
            <v/>
          </cell>
        </row>
        <row r="8">
          <cell r="B8" t="str">
            <v/>
          </cell>
          <cell r="J8" t="str">
            <v/>
          </cell>
        </row>
        <row r="9">
          <cell r="B9" t="str">
            <v/>
          </cell>
          <cell r="J9" t="str">
            <v/>
          </cell>
        </row>
        <row r="10">
          <cell r="B10" t="str">
            <v/>
          </cell>
          <cell r="J10" t="str">
            <v/>
          </cell>
        </row>
        <row r="11">
          <cell r="B11" t="str">
            <v/>
          </cell>
          <cell r="J11" t="str">
            <v/>
          </cell>
        </row>
        <row r="12">
          <cell r="B12" t="str">
            <v/>
          </cell>
          <cell r="J12" t="str">
            <v/>
          </cell>
        </row>
        <row r="13">
          <cell r="B13" t="str">
            <v/>
          </cell>
          <cell r="J13" t="str">
            <v/>
          </cell>
        </row>
        <row r="14">
          <cell r="B14" t="str">
            <v/>
          </cell>
          <cell r="J14" t="str">
            <v/>
          </cell>
        </row>
        <row r="15">
          <cell r="B15" t="str">
            <v/>
          </cell>
          <cell r="J15" t="str">
            <v/>
          </cell>
        </row>
        <row r="16">
          <cell r="B16" t="str">
            <v/>
          </cell>
          <cell r="J16" t="str">
            <v/>
          </cell>
        </row>
        <row r="17">
          <cell r="B17" t="str">
            <v/>
          </cell>
          <cell r="J17" t="str">
            <v/>
          </cell>
        </row>
        <row r="18">
          <cell r="B18" t="str">
            <v/>
          </cell>
          <cell r="J18" t="str">
            <v/>
          </cell>
        </row>
        <row r="19">
          <cell r="B19" t="str">
            <v/>
          </cell>
          <cell r="J19" t="str">
            <v/>
          </cell>
        </row>
        <row r="20">
          <cell r="B20" t="str">
            <v/>
          </cell>
          <cell r="J20" t="str">
            <v/>
          </cell>
        </row>
        <row r="21">
          <cell r="B21" t="str">
            <v/>
          </cell>
          <cell r="J21" t="str">
            <v/>
          </cell>
        </row>
        <row r="22">
          <cell r="B22" t="str">
            <v/>
          </cell>
          <cell r="J22" t="str">
            <v/>
          </cell>
        </row>
        <row r="23">
          <cell r="B23" t="str">
            <v/>
          </cell>
          <cell r="J23" t="str">
            <v/>
          </cell>
        </row>
        <row r="24">
          <cell r="B24" t="str">
            <v/>
          </cell>
          <cell r="J24" t="str">
            <v/>
          </cell>
        </row>
        <row r="25">
          <cell r="B25" t="str">
            <v/>
          </cell>
          <cell r="J25" t="str">
            <v/>
          </cell>
        </row>
        <row r="26">
          <cell r="B26" t="str">
            <v/>
          </cell>
          <cell r="J26" t="str">
            <v/>
          </cell>
        </row>
        <row r="27">
          <cell r="B27" t="str">
            <v/>
          </cell>
          <cell r="J27" t="str">
            <v/>
          </cell>
        </row>
        <row r="28">
          <cell r="B28" t="str">
            <v/>
          </cell>
          <cell r="J28" t="str">
            <v/>
          </cell>
        </row>
        <row r="29">
          <cell r="B29" t="str">
            <v/>
          </cell>
          <cell r="J29" t="str">
            <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4254-F6C9-40EC-98F6-B7148E238AA4}">
  <dimension ref="A1:M23"/>
  <sheetViews>
    <sheetView view="pageBreakPreview" zoomScaleNormal="100" zoomScaleSheetLayoutView="100" workbookViewId="0">
      <selection activeCell="K8" sqref="K8:K16"/>
    </sheetView>
  </sheetViews>
  <sheetFormatPr defaultRowHeight="13.5"/>
  <cols>
    <col min="1" max="1" width="4.625" style="132" customWidth="1"/>
    <col min="2" max="5" width="18.625" style="132" customWidth="1"/>
    <col min="6" max="11" width="17" style="132" customWidth="1"/>
    <col min="12" max="13" width="17" style="126" customWidth="1"/>
    <col min="14" max="254" width="9" style="132"/>
    <col min="255" max="255" width="4.625" style="132" customWidth="1"/>
    <col min="256" max="259" width="18.625" style="132" customWidth="1"/>
    <col min="260" max="269" width="17" style="132" customWidth="1"/>
    <col min="270" max="510" width="9" style="132"/>
    <col min="511" max="511" width="4.625" style="132" customWidth="1"/>
    <col min="512" max="515" width="18.625" style="132" customWidth="1"/>
    <col min="516" max="525" width="17" style="132" customWidth="1"/>
    <col min="526" max="766" width="9" style="132"/>
    <col min="767" max="767" width="4.625" style="132" customWidth="1"/>
    <col min="768" max="771" width="18.625" style="132" customWidth="1"/>
    <col min="772" max="781" width="17" style="132" customWidth="1"/>
    <col min="782" max="1022" width="9" style="132"/>
    <col min="1023" max="1023" width="4.625" style="132" customWidth="1"/>
    <col min="1024" max="1027" width="18.625" style="132" customWidth="1"/>
    <col min="1028" max="1037" width="17" style="132" customWidth="1"/>
    <col min="1038" max="1278" width="9" style="132"/>
    <col min="1279" max="1279" width="4.625" style="132" customWidth="1"/>
    <col min="1280" max="1283" width="18.625" style="132" customWidth="1"/>
    <col min="1284" max="1293" width="17" style="132" customWidth="1"/>
    <col min="1294" max="1534" width="9" style="132"/>
    <col min="1535" max="1535" width="4.625" style="132" customWidth="1"/>
    <col min="1536" max="1539" width="18.625" style="132" customWidth="1"/>
    <col min="1540" max="1549" width="17" style="132" customWidth="1"/>
    <col min="1550" max="1790" width="9" style="132"/>
    <col min="1791" max="1791" width="4.625" style="132" customWidth="1"/>
    <col min="1792" max="1795" width="18.625" style="132" customWidth="1"/>
    <col min="1796" max="1805" width="17" style="132" customWidth="1"/>
    <col min="1806" max="2046" width="9" style="132"/>
    <col min="2047" max="2047" width="4.625" style="132" customWidth="1"/>
    <col min="2048" max="2051" width="18.625" style="132" customWidth="1"/>
    <col min="2052" max="2061" width="17" style="132" customWidth="1"/>
    <col min="2062" max="2302" width="9" style="132"/>
    <col min="2303" max="2303" width="4.625" style="132" customWidth="1"/>
    <col min="2304" max="2307" width="18.625" style="132" customWidth="1"/>
    <col min="2308" max="2317" width="17" style="132" customWidth="1"/>
    <col min="2318" max="2558" width="9" style="132"/>
    <col min="2559" max="2559" width="4.625" style="132" customWidth="1"/>
    <col min="2560" max="2563" width="18.625" style="132" customWidth="1"/>
    <col min="2564" max="2573" width="17" style="132" customWidth="1"/>
    <col min="2574" max="2814" width="9" style="132"/>
    <col min="2815" max="2815" width="4.625" style="132" customWidth="1"/>
    <col min="2816" max="2819" width="18.625" style="132" customWidth="1"/>
    <col min="2820" max="2829" width="17" style="132" customWidth="1"/>
    <col min="2830" max="3070" width="9" style="132"/>
    <col min="3071" max="3071" width="4.625" style="132" customWidth="1"/>
    <col min="3072" max="3075" width="18.625" style="132" customWidth="1"/>
    <col min="3076" max="3085" width="17" style="132" customWidth="1"/>
    <col min="3086" max="3326" width="9" style="132"/>
    <col min="3327" max="3327" width="4.625" style="132" customWidth="1"/>
    <col min="3328" max="3331" width="18.625" style="132" customWidth="1"/>
    <col min="3332" max="3341" width="17" style="132" customWidth="1"/>
    <col min="3342" max="3582" width="9" style="132"/>
    <col min="3583" max="3583" width="4.625" style="132" customWidth="1"/>
    <col min="3584" max="3587" width="18.625" style="132" customWidth="1"/>
    <col min="3588" max="3597" width="17" style="132" customWidth="1"/>
    <col min="3598" max="3838" width="9" style="132"/>
    <col min="3839" max="3839" width="4.625" style="132" customWidth="1"/>
    <col min="3840" max="3843" width="18.625" style="132" customWidth="1"/>
    <col min="3844" max="3853" width="17" style="132" customWidth="1"/>
    <col min="3854" max="4094" width="9" style="132"/>
    <col min="4095" max="4095" width="4.625" style="132" customWidth="1"/>
    <col min="4096" max="4099" width="18.625" style="132" customWidth="1"/>
    <col min="4100" max="4109" width="17" style="132" customWidth="1"/>
    <col min="4110" max="4350" width="9" style="132"/>
    <col min="4351" max="4351" width="4.625" style="132" customWidth="1"/>
    <col min="4352" max="4355" width="18.625" style="132" customWidth="1"/>
    <col min="4356" max="4365" width="17" style="132" customWidth="1"/>
    <col min="4366" max="4606" width="9" style="132"/>
    <col min="4607" max="4607" width="4.625" style="132" customWidth="1"/>
    <col min="4608" max="4611" width="18.625" style="132" customWidth="1"/>
    <col min="4612" max="4621" width="17" style="132" customWidth="1"/>
    <col min="4622" max="4862" width="9" style="132"/>
    <col min="4863" max="4863" width="4.625" style="132" customWidth="1"/>
    <col min="4864" max="4867" width="18.625" style="132" customWidth="1"/>
    <col min="4868" max="4877" width="17" style="132" customWidth="1"/>
    <col min="4878" max="5118" width="9" style="132"/>
    <col min="5119" max="5119" width="4.625" style="132" customWidth="1"/>
    <col min="5120" max="5123" width="18.625" style="132" customWidth="1"/>
    <col min="5124" max="5133" width="17" style="132" customWidth="1"/>
    <col min="5134" max="5374" width="9" style="132"/>
    <col min="5375" max="5375" width="4.625" style="132" customWidth="1"/>
    <col min="5376" max="5379" width="18.625" style="132" customWidth="1"/>
    <col min="5380" max="5389" width="17" style="132" customWidth="1"/>
    <col min="5390" max="5630" width="9" style="132"/>
    <col min="5631" max="5631" width="4.625" style="132" customWidth="1"/>
    <col min="5632" max="5635" width="18.625" style="132" customWidth="1"/>
    <col min="5636" max="5645" width="17" style="132" customWidth="1"/>
    <col min="5646" max="5886" width="9" style="132"/>
    <col min="5887" max="5887" width="4.625" style="132" customWidth="1"/>
    <col min="5888" max="5891" width="18.625" style="132" customWidth="1"/>
    <col min="5892" max="5901" width="17" style="132" customWidth="1"/>
    <col min="5902" max="6142" width="9" style="132"/>
    <col min="6143" max="6143" width="4.625" style="132" customWidth="1"/>
    <col min="6144" max="6147" width="18.625" style="132" customWidth="1"/>
    <col min="6148" max="6157" width="17" style="132" customWidth="1"/>
    <col min="6158" max="6398" width="9" style="132"/>
    <col min="6399" max="6399" width="4.625" style="132" customWidth="1"/>
    <col min="6400" max="6403" width="18.625" style="132" customWidth="1"/>
    <col min="6404" max="6413" width="17" style="132" customWidth="1"/>
    <col min="6414" max="6654" width="9" style="132"/>
    <col min="6655" max="6655" width="4.625" style="132" customWidth="1"/>
    <col min="6656" max="6659" width="18.625" style="132" customWidth="1"/>
    <col min="6660" max="6669" width="17" style="132" customWidth="1"/>
    <col min="6670" max="6910" width="9" style="132"/>
    <col min="6911" max="6911" width="4.625" style="132" customWidth="1"/>
    <col min="6912" max="6915" width="18.625" style="132" customWidth="1"/>
    <col min="6916" max="6925" width="17" style="132" customWidth="1"/>
    <col min="6926" max="7166" width="9" style="132"/>
    <col min="7167" max="7167" width="4.625" style="132" customWidth="1"/>
    <col min="7168" max="7171" width="18.625" style="132" customWidth="1"/>
    <col min="7172" max="7181" width="17" style="132" customWidth="1"/>
    <col min="7182" max="7422" width="9" style="132"/>
    <col min="7423" max="7423" width="4.625" style="132" customWidth="1"/>
    <col min="7424" max="7427" width="18.625" style="132" customWidth="1"/>
    <col min="7428" max="7437" width="17" style="132" customWidth="1"/>
    <col min="7438" max="7678" width="9" style="132"/>
    <col min="7679" max="7679" width="4.625" style="132" customWidth="1"/>
    <col min="7680" max="7683" width="18.625" style="132" customWidth="1"/>
    <col min="7684" max="7693" width="17" style="132" customWidth="1"/>
    <col min="7694" max="7934" width="9" style="132"/>
    <col min="7935" max="7935" width="4.625" style="132" customWidth="1"/>
    <col min="7936" max="7939" width="18.625" style="132" customWidth="1"/>
    <col min="7940" max="7949" width="17" style="132" customWidth="1"/>
    <col min="7950" max="8190" width="9" style="132"/>
    <col min="8191" max="8191" width="4.625" style="132" customWidth="1"/>
    <col min="8192" max="8195" width="18.625" style="132" customWidth="1"/>
    <col min="8196" max="8205" width="17" style="132" customWidth="1"/>
    <col min="8206" max="8446" width="9" style="132"/>
    <col min="8447" max="8447" width="4.625" style="132" customWidth="1"/>
    <col min="8448" max="8451" width="18.625" style="132" customWidth="1"/>
    <col min="8452" max="8461" width="17" style="132" customWidth="1"/>
    <col min="8462" max="8702" width="9" style="132"/>
    <col min="8703" max="8703" width="4.625" style="132" customWidth="1"/>
    <col min="8704" max="8707" width="18.625" style="132" customWidth="1"/>
    <col min="8708" max="8717" width="17" style="132" customWidth="1"/>
    <col min="8718" max="8958" width="9" style="132"/>
    <col min="8959" max="8959" width="4.625" style="132" customWidth="1"/>
    <col min="8960" max="8963" width="18.625" style="132" customWidth="1"/>
    <col min="8964" max="8973" width="17" style="132" customWidth="1"/>
    <col min="8974" max="9214" width="9" style="132"/>
    <col min="9215" max="9215" width="4.625" style="132" customWidth="1"/>
    <col min="9216" max="9219" width="18.625" style="132" customWidth="1"/>
    <col min="9220" max="9229" width="17" style="132" customWidth="1"/>
    <col min="9230" max="9470" width="9" style="132"/>
    <col min="9471" max="9471" width="4.625" style="132" customWidth="1"/>
    <col min="9472" max="9475" width="18.625" style="132" customWidth="1"/>
    <col min="9476" max="9485" width="17" style="132" customWidth="1"/>
    <col min="9486" max="9726" width="9" style="132"/>
    <col min="9727" max="9727" width="4.625" style="132" customWidth="1"/>
    <col min="9728" max="9731" width="18.625" style="132" customWidth="1"/>
    <col min="9732" max="9741" width="17" style="132" customWidth="1"/>
    <col min="9742" max="9982" width="9" style="132"/>
    <col min="9983" max="9983" width="4.625" style="132" customWidth="1"/>
    <col min="9984" max="9987" width="18.625" style="132" customWidth="1"/>
    <col min="9988" max="9997" width="17" style="132" customWidth="1"/>
    <col min="9998" max="10238" width="9" style="132"/>
    <col min="10239" max="10239" width="4.625" style="132" customWidth="1"/>
    <col min="10240" max="10243" width="18.625" style="132" customWidth="1"/>
    <col min="10244" max="10253" width="17" style="132" customWidth="1"/>
    <col min="10254" max="10494" width="9" style="132"/>
    <col min="10495" max="10495" width="4.625" style="132" customWidth="1"/>
    <col min="10496" max="10499" width="18.625" style="132" customWidth="1"/>
    <col min="10500" max="10509" width="17" style="132" customWidth="1"/>
    <col min="10510" max="10750" width="9" style="132"/>
    <col min="10751" max="10751" width="4.625" style="132" customWidth="1"/>
    <col min="10752" max="10755" width="18.625" style="132" customWidth="1"/>
    <col min="10756" max="10765" width="17" style="132" customWidth="1"/>
    <col min="10766" max="11006" width="9" style="132"/>
    <col min="11007" max="11007" width="4.625" style="132" customWidth="1"/>
    <col min="11008" max="11011" width="18.625" style="132" customWidth="1"/>
    <col min="11012" max="11021" width="17" style="132" customWidth="1"/>
    <col min="11022" max="11262" width="9" style="132"/>
    <col min="11263" max="11263" width="4.625" style="132" customWidth="1"/>
    <col min="11264" max="11267" width="18.625" style="132" customWidth="1"/>
    <col min="11268" max="11277" width="17" style="132" customWidth="1"/>
    <col min="11278" max="11518" width="9" style="132"/>
    <col min="11519" max="11519" width="4.625" style="132" customWidth="1"/>
    <col min="11520" max="11523" width="18.625" style="132" customWidth="1"/>
    <col min="11524" max="11533" width="17" style="132" customWidth="1"/>
    <col min="11534" max="11774" width="9" style="132"/>
    <col min="11775" max="11775" width="4.625" style="132" customWidth="1"/>
    <col min="11776" max="11779" width="18.625" style="132" customWidth="1"/>
    <col min="11780" max="11789" width="17" style="132" customWidth="1"/>
    <col min="11790" max="12030" width="9" style="132"/>
    <col min="12031" max="12031" width="4.625" style="132" customWidth="1"/>
    <col min="12032" max="12035" width="18.625" style="132" customWidth="1"/>
    <col min="12036" max="12045" width="17" style="132" customWidth="1"/>
    <col min="12046" max="12286" width="9" style="132"/>
    <col min="12287" max="12287" width="4.625" style="132" customWidth="1"/>
    <col min="12288" max="12291" width="18.625" style="132" customWidth="1"/>
    <col min="12292" max="12301" width="17" style="132" customWidth="1"/>
    <col min="12302" max="12542" width="9" style="132"/>
    <col min="12543" max="12543" width="4.625" style="132" customWidth="1"/>
    <col min="12544" max="12547" width="18.625" style="132" customWidth="1"/>
    <col min="12548" max="12557" width="17" style="132" customWidth="1"/>
    <col min="12558" max="12798" width="9" style="132"/>
    <col min="12799" max="12799" width="4.625" style="132" customWidth="1"/>
    <col min="12800" max="12803" width="18.625" style="132" customWidth="1"/>
    <col min="12804" max="12813" width="17" style="132" customWidth="1"/>
    <col min="12814" max="13054" width="9" style="132"/>
    <col min="13055" max="13055" width="4.625" style="132" customWidth="1"/>
    <col min="13056" max="13059" width="18.625" style="132" customWidth="1"/>
    <col min="13060" max="13069" width="17" style="132" customWidth="1"/>
    <col min="13070" max="13310" width="9" style="132"/>
    <col min="13311" max="13311" width="4.625" style="132" customWidth="1"/>
    <col min="13312" max="13315" width="18.625" style="132" customWidth="1"/>
    <col min="13316" max="13325" width="17" style="132" customWidth="1"/>
    <col min="13326" max="13566" width="9" style="132"/>
    <col min="13567" max="13567" width="4.625" style="132" customWidth="1"/>
    <col min="13568" max="13571" width="18.625" style="132" customWidth="1"/>
    <col min="13572" max="13581" width="17" style="132" customWidth="1"/>
    <col min="13582" max="13822" width="9" style="132"/>
    <col min="13823" max="13823" width="4.625" style="132" customWidth="1"/>
    <col min="13824" max="13827" width="18.625" style="132" customWidth="1"/>
    <col min="13828" max="13837" width="17" style="132" customWidth="1"/>
    <col min="13838" max="14078" width="9" style="132"/>
    <col min="14079" max="14079" width="4.625" style="132" customWidth="1"/>
    <col min="14080" max="14083" width="18.625" style="132" customWidth="1"/>
    <col min="14084" max="14093" width="17" style="132" customWidth="1"/>
    <col min="14094" max="14334" width="9" style="132"/>
    <col min="14335" max="14335" width="4.625" style="132" customWidth="1"/>
    <col min="14336" max="14339" width="18.625" style="132" customWidth="1"/>
    <col min="14340" max="14349" width="17" style="132" customWidth="1"/>
    <col min="14350" max="14590" width="9" style="132"/>
    <col min="14591" max="14591" width="4.625" style="132" customWidth="1"/>
    <col min="14592" max="14595" width="18.625" style="132" customWidth="1"/>
    <col min="14596" max="14605" width="17" style="132" customWidth="1"/>
    <col min="14606" max="14846" width="9" style="132"/>
    <col min="14847" max="14847" width="4.625" style="132" customWidth="1"/>
    <col min="14848" max="14851" width="18.625" style="132" customWidth="1"/>
    <col min="14852" max="14861" width="17" style="132" customWidth="1"/>
    <col min="14862" max="15102" width="9" style="132"/>
    <col min="15103" max="15103" width="4.625" style="132" customWidth="1"/>
    <col min="15104" max="15107" width="18.625" style="132" customWidth="1"/>
    <col min="15108" max="15117" width="17" style="132" customWidth="1"/>
    <col min="15118" max="15358" width="9" style="132"/>
    <col min="15359" max="15359" width="4.625" style="132" customWidth="1"/>
    <col min="15360" max="15363" width="18.625" style="132" customWidth="1"/>
    <col min="15364" max="15373" width="17" style="132" customWidth="1"/>
    <col min="15374" max="15614" width="9" style="132"/>
    <col min="15615" max="15615" width="4.625" style="132" customWidth="1"/>
    <col min="15616" max="15619" width="18.625" style="132" customWidth="1"/>
    <col min="15620" max="15629" width="17" style="132" customWidth="1"/>
    <col min="15630" max="15870" width="9" style="132"/>
    <col min="15871" max="15871" width="4.625" style="132" customWidth="1"/>
    <col min="15872" max="15875" width="18.625" style="132" customWidth="1"/>
    <col min="15876" max="15885" width="17" style="132" customWidth="1"/>
    <col min="15886" max="16126" width="9" style="132"/>
    <col min="16127" max="16127" width="4.625" style="132" customWidth="1"/>
    <col min="16128" max="16131" width="18.625" style="132" customWidth="1"/>
    <col min="16132" max="16141" width="17" style="132" customWidth="1"/>
    <col min="16142" max="16384" width="9" style="132"/>
  </cols>
  <sheetData>
    <row r="1" spans="1:13" ht="24.75" customHeight="1">
      <c r="A1" s="127" t="s">
        <v>116</v>
      </c>
      <c r="B1" s="128"/>
      <c r="C1" s="129"/>
      <c r="D1" s="130"/>
      <c r="E1" s="130"/>
      <c r="F1" s="131"/>
      <c r="G1" s="131"/>
      <c r="H1" s="131"/>
      <c r="I1" s="131"/>
      <c r="J1" s="131"/>
      <c r="K1" s="131"/>
      <c r="L1" s="132"/>
      <c r="M1" s="132"/>
    </row>
    <row r="2" spans="1:13" ht="31.5" customHeight="1">
      <c r="A2" s="201" t="s">
        <v>117</v>
      </c>
      <c r="B2" s="201"/>
      <c r="C2" s="201"/>
      <c r="D2" s="201"/>
      <c r="E2" s="201"/>
      <c r="F2" s="201"/>
      <c r="G2" s="201"/>
      <c r="H2" s="201"/>
      <c r="I2" s="201"/>
      <c r="J2" s="201"/>
      <c r="K2" s="201"/>
      <c r="L2" s="201"/>
      <c r="M2" s="201"/>
    </row>
    <row r="3" spans="1:13" ht="24" customHeight="1">
      <c r="A3" s="202"/>
      <c r="B3" s="202"/>
      <c r="C3" s="133"/>
      <c r="D3" s="134"/>
      <c r="E3" s="134"/>
      <c r="F3" s="135"/>
      <c r="G3" s="135"/>
      <c r="H3" s="135"/>
      <c r="I3" s="135"/>
      <c r="J3" s="135"/>
      <c r="K3" s="135"/>
      <c r="L3" s="202"/>
      <c r="M3" s="202"/>
    </row>
    <row r="4" spans="1:13" ht="13.5" customHeight="1">
      <c r="A4" s="136"/>
      <c r="B4" s="136"/>
      <c r="C4" s="136"/>
      <c r="D4" s="136"/>
      <c r="E4" s="136"/>
      <c r="F4" s="137"/>
      <c r="G4" s="137"/>
      <c r="H4" s="137"/>
      <c r="I4" s="137"/>
      <c r="J4" s="137"/>
      <c r="K4" s="138"/>
      <c r="L4" s="139" t="s">
        <v>146</v>
      </c>
      <c r="M4" s="140"/>
    </row>
    <row r="5" spans="1:13" ht="27" customHeight="1">
      <c r="A5" s="203" t="s">
        <v>118</v>
      </c>
      <c r="B5" s="205" t="s">
        <v>134</v>
      </c>
      <c r="C5" s="207" t="s">
        <v>148</v>
      </c>
      <c r="D5" s="205" t="s">
        <v>135</v>
      </c>
      <c r="E5" s="205" t="s">
        <v>136</v>
      </c>
      <c r="F5" s="141" t="s">
        <v>119</v>
      </c>
      <c r="G5" s="141" t="s">
        <v>120</v>
      </c>
      <c r="H5" s="176" t="s">
        <v>142</v>
      </c>
      <c r="I5" s="194" t="s">
        <v>138</v>
      </c>
      <c r="J5" s="142" t="s">
        <v>121</v>
      </c>
      <c r="K5" s="143" t="s">
        <v>121</v>
      </c>
      <c r="L5" s="143" t="s">
        <v>122</v>
      </c>
      <c r="M5" s="132"/>
    </row>
    <row r="6" spans="1:13" ht="27" customHeight="1">
      <c r="A6" s="204"/>
      <c r="B6" s="206"/>
      <c r="C6" s="206"/>
      <c r="D6" s="206"/>
      <c r="E6" s="206"/>
      <c r="F6" s="144" t="s">
        <v>123</v>
      </c>
      <c r="G6" s="144" t="s">
        <v>124</v>
      </c>
      <c r="H6" s="177" t="s">
        <v>145</v>
      </c>
      <c r="I6" s="195"/>
      <c r="J6" s="177" t="s">
        <v>125</v>
      </c>
      <c r="K6" s="145" t="s">
        <v>126</v>
      </c>
      <c r="L6" s="145" t="s">
        <v>127</v>
      </c>
      <c r="M6" s="132"/>
    </row>
    <row r="7" spans="1:13" ht="27.75" customHeight="1">
      <c r="A7" s="146"/>
      <c r="B7" s="147"/>
      <c r="C7" s="146"/>
      <c r="D7" s="146"/>
      <c r="E7" s="146"/>
      <c r="F7" s="148" t="s">
        <v>137</v>
      </c>
      <c r="G7" s="148" t="s">
        <v>139</v>
      </c>
      <c r="H7" s="149" t="s">
        <v>143</v>
      </c>
      <c r="I7" s="149" t="s">
        <v>140</v>
      </c>
      <c r="J7" s="148" t="s">
        <v>141</v>
      </c>
      <c r="K7" s="150" t="s">
        <v>128</v>
      </c>
      <c r="L7" s="150" t="s">
        <v>144</v>
      </c>
      <c r="M7" s="132"/>
    </row>
    <row r="8" spans="1:13" ht="48" customHeight="1">
      <c r="A8" s="151">
        <v>1</v>
      </c>
      <c r="B8" s="178"/>
      <c r="C8" s="178"/>
      <c r="D8" s="178" t="s">
        <v>149</v>
      </c>
      <c r="E8" s="178"/>
      <c r="F8" s="192"/>
      <c r="G8" s="179" t="s">
        <v>150</v>
      </c>
      <c r="H8" s="179"/>
      <c r="I8" s="179" t="s">
        <v>151</v>
      </c>
      <c r="J8" s="188"/>
      <c r="K8" s="196"/>
      <c r="L8" s="196"/>
      <c r="M8" s="132"/>
    </row>
    <row r="9" spans="1:13" ht="48" customHeight="1">
      <c r="A9" s="152">
        <v>2</v>
      </c>
      <c r="B9" s="180"/>
      <c r="C9" s="180"/>
      <c r="D9" s="180"/>
      <c r="E9" s="180"/>
      <c r="F9" s="181"/>
      <c r="G9" s="181"/>
      <c r="H9" s="181"/>
      <c r="I9" s="181"/>
      <c r="J9" s="189"/>
      <c r="K9" s="197"/>
      <c r="L9" s="197"/>
      <c r="M9" s="132"/>
    </row>
    <row r="10" spans="1:13" ht="48" customHeight="1">
      <c r="A10" s="152">
        <v>3</v>
      </c>
      <c r="B10" s="180"/>
      <c r="C10" s="180"/>
      <c r="D10" s="180"/>
      <c r="E10" s="180"/>
      <c r="F10" s="181"/>
      <c r="G10" s="181"/>
      <c r="H10" s="181"/>
      <c r="I10" s="181"/>
      <c r="J10" s="189"/>
      <c r="K10" s="197"/>
      <c r="L10" s="197"/>
      <c r="M10" s="132"/>
    </row>
    <row r="11" spans="1:13" ht="48" customHeight="1">
      <c r="A11" s="152">
        <v>4</v>
      </c>
      <c r="B11" s="182"/>
      <c r="C11" s="182"/>
      <c r="D11" s="182"/>
      <c r="E11" s="182"/>
      <c r="F11" s="183"/>
      <c r="G11" s="183"/>
      <c r="H11" s="183"/>
      <c r="I11" s="183"/>
      <c r="J11" s="189"/>
      <c r="K11" s="197"/>
      <c r="L11" s="197"/>
      <c r="M11" s="132"/>
    </row>
    <row r="12" spans="1:13" ht="48" customHeight="1">
      <c r="A12" s="152">
        <v>5</v>
      </c>
      <c r="B12" s="182"/>
      <c r="C12" s="182"/>
      <c r="D12" s="182"/>
      <c r="E12" s="182"/>
      <c r="F12" s="183"/>
      <c r="G12" s="183"/>
      <c r="H12" s="183"/>
      <c r="I12" s="183"/>
      <c r="J12" s="189"/>
      <c r="K12" s="197"/>
      <c r="L12" s="197"/>
      <c r="M12" s="132"/>
    </row>
    <row r="13" spans="1:13" ht="48" customHeight="1">
      <c r="A13" s="152">
        <v>6</v>
      </c>
      <c r="B13" s="182"/>
      <c r="C13" s="182"/>
      <c r="D13" s="182"/>
      <c r="E13" s="182"/>
      <c r="F13" s="183"/>
      <c r="G13" s="183"/>
      <c r="H13" s="183"/>
      <c r="I13" s="183"/>
      <c r="J13" s="189"/>
      <c r="K13" s="197"/>
      <c r="L13" s="197"/>
      <c r="M13" s="132"/>
    </row>
    <row r="14" spans="1:13" ht="48" customHeight="1">
      <c r="A14" s="152">
        <v>7</v>
      </c>
      <c r="B14" s="182"/>
      <c r="C14" s="182"/>
      <c r="D14" s="182"/>
      <c r="E14" s="182"/>
      <c r="F14" s="183"/>
      <c r="G14" s="183"/>
      <c r="H14" s="183"/>
      <c r="I14" s="183"/>
      <c r="J14" s="189"/>
      <c r="K14" s="197"/>
      <c r="L14" s="197"/>
      <c r="M14" s="132"/>
    </row>
    <row r="15" spans="1:13" ht="48" customHeight="1">
      <c r="A15" s="152">
        <v>8</v>
      </c>
      <c r="B15" s="182"/>
      <c r="C15" s="182"/>
      <c r="D15" s="182"/>
      <c r="E15" s="182"/>
      <c r="F15" s="183"/>
      <c r="G15" s="183"/>
      <c r="H15" s="183"/>
      <c r="I15" s="183"/>
      <c r="J15" s="189"/>
      <c r="K15" s="197"/>
      <c r="L15" s="197"/>
      <c r="M15" s="132"/>
    </row>
    <row r="16" spans="1:13" ht="48" customHeight="1" thickBot="1">
      <c r="A16" s="153">
        <v>9</v>
      </c>
      <c r="B16" s="184"/>
      <c r="C16" s="184"/>
      <c r="D16" s="184"/>
      <c r="E16" s="184"/>
      <c r="F16" s="185"/>
      <c r="G16" s="185"/>
      <c r="H16" s="185"/>
      <c r="I16" s="185"/>
      <c r="J16" s="190"/>
      <c r="K16" s="198"/>
      <c r="L16" s="198"/>
      <c r="M16" s="132"/>
    </row>
    <row r="17" spans="1:13" ht="48" customHeight="1" thickTop="1">
      <c r="A17" s="199" t="s">
        <v>129</v>
      </c>
      <c r="B17" s="200"/>
      <c r="C17" s="154"/>
      <c r="D17" s="154"/>
      <c r="E17" s="154"/>
      <c r="F17" s="191">
        <f t="shared" ref="F17:H17" si="0">SUM(F8:F16)</f>
        <v>0</v>
      </c>
      <c r="G17" s="191">
        <f t="shared" si="0"/>
        <v>0</v>
      </c>
      <c r="H17" s="191">
        <f t="shared" si="0"/>
        <v>0</v>
      </c>
      <c r="I17" s="191">
        <f t="shared" ref="I17" si="1">SUM(I8:I16)</f>
        <v>0</v>
      </c>
      <c r="J17" s="191">
        <f t="shared" ref="J17" si="2">SUM(J8:J16)</f>
        <v>0</v>
      </c>
      <c r="K17" s="186"/>
      <c r="L17" s="187">
        <f>K17-J17</f>
        <v>0</v>
      </c>
      <c r="M17" s="132"/>
    </row>
    <row r="18" spans="1:13" ht="20.100000000000001" customHeight="1">
      <c r="A18" s="164" t="s">
        <v>147</v>
      </c>
      <c r="B18" s="156"/>
      <c r="C18" s="157"/>
      <c r="D18" s="157"/>
      <c r="E18" s="157"/>
      <c r="F18" s="158"/>
      <c r="G18" s="158"/>
      <c r="H18" s="158"/>
      <c r="I18" s="158"/>
      <c r="J18" s="158"/>
      <c r="K18" s="158"/>
      <c r="L18" s="159"/>
      <c r="M18" s="159"/>
    </row>
    <row r="19" spans="1:13" s="161" customFormat="1" ht="20.100000000000001" customHeight="1">
      <c r="A19" s="155"/>
      <c r="B19" s="155"/>
      <c r="C19" s="155"/>
      <c r="D19" s="155"/>
      <c r="E19" s="155"/>
      <c r="F19" s="155"/>
      <c r="G19" s="155"/>
      <c r="H19" s="155"/>
      <c r="I19" s="155"/>
      <c r="J19" s="155"/>
      <c r="K19" s="155"/>
      <c r="L19" s="160"/>
      <c r="M19" s="160"/>
    </row>
    <row r="20" spans="1:13" s="161" customFormat="1" ht="20.100000000000001" customHeight="1">
      <c r="A20" s="193"/>
      <c r="B20" s="193"/>
      <c r="C20" s="193"/>
      <c r="D20" s="193"/>
      <c r="E20" s="193"/>
      <c r="F20" s="193"/>
      <c r="G20" s="193"/>
      <c r="H20" s="193"/>
      <c r="I20" s="193"/>
      <c r="J20" s="193"/>
      <c r="K20" s="193"/>
      <c r="L20" s="162"/>
      <c r="M20" s="162"/>
    </row>
    <row r="21" spans="1:13" s="161" customFormat="1" ht="20.100000000000001" customHeight="1">
      <c r="A21" s="193"/>
      <c r="B21" s="193"/>
      <c r="C21" s="193"/>
      <c r="D21" s="193"/>
      <c r="E21" s="193"/>
      <c r="F21" s="193"/>
      <c r="G21" s="193"/>
      <c r="H21" s="193"/>
      <c r="I21" s="193"/>
      <c r="J21" s="193"/>
      <c r="K21" s="193"/>
      <c r="L21" s="163"/>
      <c r="M21" s="163"/>
    </row>
    <row r="22" spans="1:13" s="162" customFormat="1" ht="20.100000000000001" customHeight="1">
      <c r="A22" s="193"/>
      <c r="B22" s="193"/>
      <c r="C22" s="193"/>
      <c r="D22" s="193"/>
      <c r="E22" s="193"/>
      <c r="F22" s="193"/>
      <c r="G22" s="193"/>
      <c r="H22" s="193"/>
      <c r="I22" s="193"/>
      <c r="J22" s="193"/>
      <c r="K22" s="193"/>
      <c r="L22" s="126"/>
      <c r="M22" s="126"/>
    </row>
    <row r="23" spans="1:13" s="162" customFormat="1" ht="20.100000000000001" customHeight="1">
      <c r="A23" s="132"/>
      <c r="B23" s="132"/>
      <c r="C23" s="132"/>
      <c r="D23" s="132"/>
      <c r="E23" s="132"/>
      <c r="F23" s="132"/>
      <c r="G23" s="132"/>
      <c r="H23" s="132"/>
      <c r="I23" s="132"/>
      <c r="J23" s="132"/>
      <c r="K23" s="132"/>
      <c r="L23" s="126"/>
      <c r="M23" s="126"/>
    </row>
  </sheetData>
  <mergeCells count="15">
    <mergeCell ref="L8:L16"/>
    <mergeCell ref="A17:B17"/>
    <mergeCell ref="A2:M2"/>
    <mergeCell ref="A3:B3"/>
    <mergeCell ref="L3:M3"/>
    <mergeCell ref="A5:A6"/>
    <mergeCell ref="B5:B6"/>
    <mergeCell ref="C5:C6"/>
    <mergeCell ref="D5:D6"/>
    <mergeCell ref="E5:E6"/>
    <mergeCell ref="A20:K20"/>
    <mergeCell ref="A21:K21"/>
    <mergeCell ref="A22:K22"/>
    <mergeCell ref="I5:I6"/>
    <mergeCell ref="K8:K16"/>
  </mergeCells>
  <phoneticPr fontId="4"/>
  <pageMargins left="0.28000000000000003" right="0.16" top="0.56999999999999995" bottom="0.39" header="0.51200000000000001" footer="0.51200000000000001"/>
  <pageSetup paperSize="9" scale="5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5349-0B3E-4277-B5DB-735914F28B88}">
  <sheetPr codeName="Sheet9"/>
  <dimension ref="A1:AL104"/>
  <sheetViews>
    <sheetView showZeros="0" view="pageBreakPreview" zoomScale="130" zoomScaleNormal="100" zoomScaleSheetLayoutView="130" workbookViewId="0">
      <selection activeCell="Q7" sqref="Q7"/>
    </sheetView>
  </sheetViews>
  <sheetFormatPr defaultColWidth="2.25" defaultRowHeight="13.5"/>
  <cols>
    <col min="1" max="1" width="3.125" style="1" customWidth="1"/>
    <col min="2" max="2" width="12.875" style="1" customWidth="1"/>
    <col min="3" max="3" width="30.25" style="1" customWidth="1"/>
    <col min="4" max="4" width="13.875" style="1" bestFit="1" customWidth="1"/>
    <col min="5" max="5" width="8.125" style="1" bestFit="1" customWidth="1"/>
    <col min="6" max="6" width="20.875" style="1" customWidth="1"/>
    <col min="7" max="7" width="13.875" style="1" customWidth="1"/>
    <col min="8" max="8" width="7.625" style="1" customWidth="1"/>
    <col min="9" max="9" width="7.375" style="1" bestFit="1" customWidth="1"/>
    <col min="10" max="12" width="7.625" style="1" customWidth="1"/>
    <col min="13" max="13" width="9.125" style="1" customWidth="1"/>
    <col min="14" max="15" width="2.25" style="1"/>
    <col min="16" max="16" width="4.5" style="1" bestFit="1" customWidth="1"/>
    <col min="17" max="23" width="2.25" style="1"/>
    <col min="24" max="24" width="3.625" style="1" bestFit="1" customWidth="1"/>
    <col min="25" max="36" width="2.25" style="1"/>
    <col min="37" max="37" width="3.5" style="1" bestFit="1" customWidth="1"/>
    <col min="38" max="16384" width="2.25" style="1"/>
  </cols>
  <sheetData>
    <row r="1" spans="1:38">
      <c r="A1" s="1" t="s">
        <v>0</v>
      </c>
    </row>
    <row r="2" spans="1:38">
      <c r="A2" s="2"/>
    </row>
    <row r="3" spans="1:38">
      <c r="A3" s="212" t="s">
        <v>1</v>
      </c>
      <c r="B3" s="213" t="s">
        <v>2</v>
      </c>
      <c r="C3" s="214" t="s">
        <v>3</v>
      </c>
      <c r="D3" s="214" t="s">
        <v>4</v>
      </c>
      <c r="E3" s="215" t="s">
        <v>5</v>
      </c>
      <c r="F3" s="217" t="s">
        <v>6</v>
      </c>
      <c r="G3" s="208" t="s">
        <v>7</v>
      </c>
      <c r="H3" s="210" t="s">
        <v>8</v>
      </c>
      <c r="I3" s="210"/>
      <c r="J3" s="210"/>
      <c r="K3" s="210"/>
      <c r="L3" s="210"/>
      <c r="M3" s="211"/>
    </row>
    <row r="4" spans="1:38" ht="33.75">
      <c r="A4" s="212"/>
      <c r="B4" s="208"/>
      <c r="C4" s="214"/>
      <c r="D4" s="214"/>
      <c r="E4" s="216"/>
      <c r="F4" s="218"/>
      <c r="G4" s="209"/>
      <c r="H4" s="3" t="s">
        <v>9</v>
      </c>
      <c r="I4" s="3" t="s">
        <v>10</v>
      </c>
      <c r="J4" s="3" t="s">
        <v>11</v>
      </c>
      <c r="K4" s="3" t="s">
        <v>12</v>
      </c>
      <c r="L4" s="4" t="s">
        <v>13</v>
      </c>
      <c r="M4" s="5" t="s">
        <v>14</v>
      </c>
    </row>
    <row r="5" spans="1:38" ht="21" customHeight="1">
      <c r="A5" s="6">
        <f>ROW()-4</f>
        <v>1</v>
      </c>
      <c r="B5" s="167"/>
      <c r="C5" s="168"/>
      <c r="D5" s="169"/>
      <c r="E5" s="169"/>
      <c r="F5" s="169"/>
      <c r="G5" s="167"/>
      <c r="H5" s="165"/>
      <c r="I5" s="166" t="str">
        <f>IFERROR(IF(COUNTIFS([1]別添!$B$5:$B$29,B5,[1]別添!$J$5:$J$29,"有")&gt;0,"有",""),"")</f>
        <v/>
      </c>
      <c r="J5" s="172"/>
      <c r="K5" s="173"/>
      <c r="L5" s="172"/>
      <c r="M5" s="172">
        <f>SUM(J5:L5)</f>
        <v>0</v>
      </c>
      <c r="P5" s="7"/>
      <c r="Q5" s="8"/>
      <c r="R5" s="8"/>
      <c r="S5" s="8"/>
      <c r="T5" s="8"/>
      <c r="U5" s="8"/>
      <c r="V5" s="8"/>
      <c r="W5" s="8"/>
      <c r="X5" s="8"/>
      <c r="Y5" s="8"/>
      <c r="Z5" s="8"/>
      <c r="AA5" s="8"/>
      <c r="AB5" s="8"/>
      <c r="AC5" s="8"/>
      <c r="AD5" s="8"/>
      <c r="AE5" s="8"/>
      <c r="AF5" s="8"/>
      <c r="AG5" s="8"/>
      <c r="AH5" s="8"/>
      <c r="AI5" s="9"/>
      <c r="AJ5" s="9"/>
      <c r="AK5" s="9"/>
      <c r="AL5" s="9"/>
    </row>
    <row r="6" spans="1:38" ht="21" customHeight="1">
      <c r="A6" s="6">
        <f t="shared" ref="A6:A69" si="0">ROW()-4</f>
        <v>2</v>
      </c>
      <c r="B6" s="170"/>
      <c r="C6" s="168"/>
      <c r="D6" s="169"/>
      <c r="E6" s="169"/>
      <c r="F6" s="169"/>
      <c r="G6" s="167"/>
      <c r="H6" s="165"/>
      <c r="I6" s="166" t="str">
        <f>IFERROR(IF(COUNTIFS([1]別添!$B$5:$B$29,B6,[1]別添!$J$5:$J$29,"有")&gt;0,"有",""),"")</f>
        <v/>
      </c>
      <c r="J6" s="172"/>
      <c r="K6" s="173"/>
      <c r="L6" s="172"/>
      <c r="M6" s="172">
        <f t="shared" ref="M6:M69" si="1">SUM(J6:L6)</f>
        <v>0</v>
      </c>
      <c r="P6" s="10"/>
    </row>
    <row r="7" spans="1:38" ht="21" customHeight="1">
      <c r="A7" s="6">
        <f t="shared" si="0"/>
        <v>3</v>
      </c>
      <c r="B7" s="170"/>
      <c r="C7" s="168"/>
      <c r="D7" s="169"/>
      <c r="E7" s="169"/>
      <c r="F7" s="171"/>
      <c r="G7" s="167"/>
      <c r="H7" s="165"/>
      <c r="I7" s="166" t="str">
        <f>IFERROR(IF(COUNTIFS([1]別添!$B$5:$B$29,B7,[1]別添!$J$5:$J$29,"有")&gt;0,"有",""),"")</f>
        <v/>
      </c>
      <c r="J7" s="172"/>
      <c r="K7" s="173"/>
      <c r="L7" s="172"/>
      <c r="M7" s="172">
        <f t="shared" si="1"/>
        <v>0</v>
      </c>
      <c r="P7" s="10"/>
    </row>
    <row r="8" spans="1:38" ht="21" customHeight="1">
      <c r="A8" s="6">
        <f t="shared" si="0"/>
        <v>4</v>
      </c>
      <c r="B8" s="170"/>
      <c r="C8" s="168"/>
      <c r="D8" s="169"/>
      <c r="E8" s="169"/>
      <c r="F8" s="171"/>
      <c r="G8" s="167"/>
      <c r="H8" s="165"/>
      <c r="I8" s="166" t="str">
        <f>IFERROR(IF(COUNTIFS([1]別添!$B$5:$B$29,B8,[1]別添!$J$5:$J$29,"有")&gt;0,"有",""),"")</f>
        <v/>
      </c>
      <c r="J8" s="172"/>
      <c r="K8" s="173"/>
      <c r="L8" s="172"/>
      <c r="M8" s="172">
        <f t="shared" si="1"/>
        <v>0</v>
      </c>
    </row>
    <row r="9" spans="1:38" ht="21" customHeight="1">
      <c r="A9" s="6">
        <f t="shared" si="0"/>
        <v>5</v>
      </c>
      <c r="B9" s="170"/>
      <c r="C9" s="168"/>
      <c r="D9" s="169"/>
      <c r="E9" s="169"/>
      <c r="F9" s="171"/>
      <c r="G9" s="167"/>
      <c r="H9" s="165"/>
      <c r="I9" s="166" t="str">
        <f>IFERROR(IF(COUNTIFS([1]別添!$B$5:$B$29,B9,[1]別添!$J$5:$J$29,"有")&gt;0,"有",""),"")</f>
        <v/>
      </c>
      <c r="J9" s="172"/>
      <c r="K9" s="173"/>
      <c r="L9" s="172"/>
      <c r="M9" s="172">
        <f t="shared" si="1"/>
        <v>0</v>
      </c>
      <c r="X9" s="11"/>
    </row>
    <row r="10" spans="1:38" ht="21" customHeight="1">
      <c r="A10" s="6">
        <f t="shared" si="0"/>
        <v>6</v>
      </c>
      <c r="B10" s="170"/>
      <c r="C10" s="168"/>
      <c r="D10" s="169"/>
      <c r="E10" s="169"/>
      <c r="F10" s="171"/>
      <c r="G10" s="167"/>
      <c r="H10" s="165"/>
      <c r="I10" s="166" t="str">
        <f>IFERROR(IF(COUNTIFS([1]別添!$B$5:$B$29,B10,[1]別添!$J$5:$J$29,"有")&gt;0,"有",""),"")</f>
        <v/>
      </c>
      <c r="J10" s="172"/>
      <c r="K10" s="173"/>
      <c r="L10" s="172"/>
      <c r="M10" s="172">
        <f t="shared" si="1"/>
        <v>0</v>
      </c>
    </row>
    <row r="11" spans="1:38" ht="21" customHeight="1">
      <c r="A11" s="6">
        <f t="shared" si="0"/>
        <v>7</v>
      </c>
      <c r="B11" s="170"/>
      <c r="C11" s="168"/>
      <c r="D11" s="169"/>
      <c r="E11" s="169"/>
      <c r="F11" s="171"/>
      <c r="G11" s="167"/>
      <c r="H11" s="165"/>
      <c r="I11" s="166" t="str">
        <f>IFERROR(IF(COUNTIFS([1]別添!$B$5:$B$29,B11,[1]別添!$J$5:$J$29,"有")&gt;0,"有",""),"")</f>
        <v/>
      </c>
      <c r="J11" s="172"/>
      <c r="K11" s="173"/>
      <c r="L11" s="172"/>
      <c r="M11" s="172">
        <f t="shared" si="1"/>
        <v>0</v>
      </c>
    </row>
    <row r="12" spans="1:38" ht="21" customHeight="1">
      <c r="A12" s="6">
        <f t="shared" si="0"/>
        <v>8</v>
      </c>
      <c r="B12" s="170"/>
      <c r="C12" s="168"/>
      <c r="D12" s="169"/>
      <c r="E12" s="169"/>
      <c r="F12" s="171"/>
      <c r="G12" s="167"/>
      <c r="H12" s="165"/>
      <c r="I12" s="166" t="str">
        <f>IFERROR(IF(COUNTIFS([1]別添!$B$5:$B$29,B12,[1]別添!$J$5:$J$29,"有")&gt;0,"有",""),"")</f>
        <v/>
      </c>
      <c r="J12" s="172"/>
      <c r="K12" s="173"/>
      <c r="L12" s="172"/>
      <c r="M12" s="172">
        <f t="shared" si="1"/>
        <v>0</v>
      </c>
    </row>
    <row r="13" spans="1:38" ht="21" customHeight="1">
      <c r="A13" s="6">
        <f t="shared" si="0"/>
        <v>9</v>
      </c>
      <c r="B13" s="170"/>
      <c r="C13" s="168"/>
      <c r="D13" s="169"/>
      <c r="E13" s="169"/>
      <c r="F13" s="171"/>
      <c r="G13" s="167"/>
      <c r="H13" s="165"/>
      <c r="I13" s="166" t="str">
        <f>IFERROR(IF(COUNTIFS([1]別添!$B$5:$B$29,B13,[1]別添!$J$5:$J$29,"有")&gt;0,"有",""),"")</f>
        <v/>
      </c>
      <c r="J13" s="172"/>
      <c r="K13" s="173"/>
      <c r="L13" s="172"/>
      <c r="M13" s="172">
        <f t="shared" si="1"/>
        <v>0</v>
      </c>
    </row>
    <row r="14" spans="1:38" ht="21" customHeight="1">
      <c r="A14" s="6">
        <f t="shared" si="0"/>
        <v>10</v>
      </c>
      <c r="B14" s="170"/>
      <c r="C14" s="168"/>
      <c r="D14" s="169"/>
      <c r="E14" s="169"/>
      <c r="F14" s="171"/>
      <c r="G14" s="167"/>
      <c r="H14" s="165"/>
      <c r="I14" s="166" t="str">
        <f>IFERROR(IF(COUNTIFS([1]別添!$B$5:$B$29,B14,[1]別添!$J$5:$J$29,"有")&gt;0,"有",""),"")</f>
        <v/>
      </c>
      <c r="J14" s="172"/>
      <c r="K14" s="173"/>
      <c r="L14" s="172"/>
      <c r="M14" s="172">
        <f t="shared" si="1"/>
        <v>0</v>
      </c>
    </row>
    <row r="15" spans="1:38" ht="21" customHeight="1">
      <c r="A15" s="6">
        <f t="shared" si="0"/>
        <v>11</v>
      </c>
      <c r="B15" s="170"/>
      <c r="C15" s="168"/>
      <c r="D15" s="169"/>
      <c r="E15" s="169"/>
      <c r="F15" s="171"/>
      <c r="G15" s="167"/>
      <c r="H15" s="165"/>
      <c r="I15" s="166" t="str">
        <f>IFERROR(IF(COUNTIFS([1]別添!$B$5:$B$29,B15,[1]別添!$J$5:$J$29,"有")&gt;0,"有",""),"")</f>
        <v/>
      </c>
      <c r="J15" s="172"/>
      <c r="K15" s="173"/>
      <c r="L15" s="172"/>
      <c r="M15" s="172">
        <f t="shared" si="1"/>
        <v>0</v>
      </c>
    </row>
    <row r="16" spans="1:38" ht="21" customHeight="1">
      <c r="A16" s="6">
        <f t="shared" si="0"/>
        <v>12</v>
      </c>
      <c r="B16" s="170"/>
      <c r="C16" s="168"/>
      <c r="D16" s="169"/>
      <c r="E16" s="169"/>
      <c r="F16" s="171"/>
      <c r="G16" s="167"/>
      <c r="H16" s="165"/>
      <c r="I16" s="166" t="str">
        <f>IFERROR(IF(COUNTIFS([1]別添!$B$5:$B$29,B16,[1]別添!$J$5:$J$29,"有")&gt;0,"有",""),"")</f>
        <v/>
      </c>
      <c r="J16" s="172"/>
      <c r="K16" s="173"/>
      <c r="L16" s="172"/>
      <c r="M16" s="172">
        <f t="shared" si="1"/>
        <v>0</v>
      </c>
    </row>
    <row r="17" spans="1:13" ht="21" customHeight="1">
      <c r="A17" s="6">
        <f t="shared" si="0"/>
        <v>13</v>
      </c>
      <c r="B17" s="170"/>
      <c r="C17" s="168"/>
      <c r="D17" s="169"/>
      <c r="E17" s="169"/>
      <c r="F17" s="171"/>
      <c r="G17" s="167"/>
      <c r="H17" s="165"/>
      <c r="I17" s="166" t="str">
        <f>IFERROR(IF(COUNTIFS([1]別添!$B$5:$B$29,B17,[1]別添!$J$5:$J$29,"有")&gt;0,"有",""),"")</f>
        <v/>
      </c>
      <c r="J17" s="172"/>
      <c r="K17" s="173"/>
      <c r="L17" s="172"/>
      <c r="M17" s="172">
        <f t="shared" si="1"/>
        <v>0</v>
      </c>
    </row>
    <row r="18" spans="1:13" ht="21" customHeight="1">
      <c r="A18" s="6">
        <f t="shared" si="0"/>
        <v>14</v>
      </c>
      <c r="B18" s="170"/>
      <c r="C18" s="168"/>
      <c r="D18" s="169"/>
      <c r="E18" s="169"/>
      <c r="F18" s="171"/>
      <c r="G18" s="167"/>
      <c r="H18" s="165"/>
      <c r="I18" s="166" t="str">
        <f>IFERROR(IF(COUNTIFS([1]別添!$B$5:$B$29,B18,[1]別添!$J$5:$J$29,"有")&gt;0,"有",""),"")</f>
        <v/>
      </c>
      <c r="J18" s="172"/>
      <c r="K18" s="173"/>
      <c r="L18" s="172"/>
      <c r="M18" s="172">
        <f t="shared" si="1"/>
        <v>0</v>
      </c>
    </row>
    <row r="19" spans="1:13" ht="21" customHeight="1">
      <c r="A19" s="6">
        <f t="shared" si="0"/>
        <v>15</v>
      </c>
      <c r="B19" s="170"/>
      <c r="C19" s="168"/>
      <c r="D19" s="169"/>
      <c r="E19" s="169"/>
      <c r="F19" s="171"/>
      <c r="G19" s="167"/>
      <c r="H19" s="165"/>
      <c r="I19" s="166" t="str">
        <f>IFERROR(IF(COUNTIFS([1]別添!$B$5:$B$29,B19,[1]別添!$J$5:$J$29,"有")&gt;0,"有",""),"")</f>
        <v/>
      </c>
      <c r="J19" s="172"/>
      <c r="K19" s="173"/>
      <c r="L19" s="172"/>
      <c r="M19" s="172">
        <f t="shared" si="1"/>
        <v>0</v>
      </c>
    </row>
    <row r="20" spans="1:13" ht="21" customHeight="1">
      <c r="A20" s="6">
        <f t="shared" si="0"/>
        <v>16</v>
      </c>
      <c r="B20" s="170"/>
      <c r="C20" s="168"/>
      <c r="D20" s="169"/>
      <c r="E20" s="169"/>
      <c r="F20" s="171"/>
      <c r="G20" s="167"/>
      <c r="H20" s="165"/>
      <c r="I20" s="166" t="str">
        <f>IFERROR(IF(COUNTIFS([1]別添!$B$5:$B$29,B20,[1]別添!$J$5:$J$29,"有")&gt;0,"有",""),"")</f>
        <v/>
      </c>
      <c r="J20" s="172"/>
      <c r="K20" s="173"/>
      <c r="L20" s="172"/>
      <c r="M20" s="172">
        <f t="shared" si="1"/>
        <v>0</v>
      </c>
    </row>
    <row r="21" spans="1:13" ht="21" customHeight="1">
      <c r="A21" s="6">
        <f t="shared" si="0"/>
        <v>17</v>
      </c>
      <c r="B21" s="170"/>
      <c r="C21" s="168"/>
      <c r="D21" s="169"/>
      <c r="E21" s="169"/>
      <c r="F21" s="171"/>
      <c r="G21" s="167"/>
      <c r="H21" s="165"/>
      <c r="I21" s="166" t="str">
        <f>IFERROR(IF(COUNTIFS([1]別添!$B$5:$B$29,B21,[1]別添!$J$5:$J$29,"有")&gt;0,"有",""),"")</f>
        <v/>
      </c>
      <c r="J21" s="172"/>
      <c r="K21" s="173"/>
      <c r="L21" s="172"/>
      <c r="M21" s="172">
        <f t="shared" si="1"/>
        <v>0</v>
      </c>
    </row>
    <row r="22" spans="1:13" ht="21" customHeight="1">
      <c r="A22" s="6">
        <f t="shared" si="0"/>
        <v>18</v>
      </c>
      <c r="B22" s="170"/>
      <c r="C22" s="168"/>
      <c r="D22" s="169"/>
      <c r="E22" s="169"/>
      <c r="F22" s="171"/>
      <c r="G22" s="167"/>
      <c r="H22" s="165"/>
      <c r="I22" s="166" t="str">
        <f>IFERROR(IF(COUNTIFS([1]別添!$B$5:$B$29,B22,[1]別添!$J$5:$J$29,"有")&gt;0,"有",""),"")</f>
        <v/>
      </c>
      <c r="J22" s="172"/>
      <c r="K22" s="173"/>
      <c r="L22" s="172"/>
      <c r="M22" s="172">
        <f t="shared" si="1"/>
        <v>0</v>
      </c>
    </row>
    <row r="23" spans="1:13" ht="21" customHeight="1">
      <c r="A23" s="6">
        <f t="shared" si="0"/>
        <v>19</v>
      </c>
      <c r="B23" s="170"/>
      <c r="C23" s="168"/>
      <c r="D23" s="169"/>
      <c r="E23" s="169"/>
      <c r="F23" s="171"/>
      <c r="G23" s="167"/>
      <c r="H23" s="165"/>
      <c r="I23" s="166" t="str">
        <f>IFERROR(IF(COUNTIFS([1]別添!$B$5:$B$29,B23,[1]別添!$J$5:$J$29,"有")&gt;0,"有",""),"")</f>
        <v/>
      </c>
      <c r="J23" s="172"/>
      <c r="K23" s="173"/>
      <c r="L23" s="172"/>
      <c r="M23" s="172">
        <f t="shared" si="1"/>
        <v>0</v>
      </c>
    </row>
    <row r="24" spans="1:13" ht="21" customHeight="1">
      <c r="A24" s="6">
        <f t="shared" si="0"/>
        <v>20</v>
      </c>
      <c r="B24" s="170"/>
      <c r="C24" s="168"/>
      <c r="D24" s="169"/>
      <c r="E24" s="169"/>
      <c r="F24" s="171"/>
      <c r="G24" s="167"/>
      <c r="H24" s="165"/>
      <c r="I24" s="166" t="str">
        <f>IFERROR(IF(COUNTIFS([1]別添!$B$5:$B$29,B24,[1]別添!$J$5:$J$29,"有")&gt;0,"有",""),"")</f>
        <v/>
      </c>
      <c r="J24" s="172"/>
      <c r="K24" s="173"/>
      <c r="L24" s="172"/>
      <c r="M24" s="172">
        <f t="shared" si="1"/>
        <v>0</v>
      </c>
    </row>
    <row r="25" spans="1:13" ht="21" customHeight="1">
      <c r="A25" s="6">
        <f t="shared" si="0"/>
        <v>21</v>
      </c>
      <c r="B25" s="170"/>
      <c r="C25" s="168"/>
      <c r="D25" s="169"/>
      <c r="E25" s="169"/>
      <c r="F25" s="171"/>
      <c r="G25" s="167"/>
      <c r="H25" s="165"/>
      <c r="I25" s="166" t="str">
        <f>IFERROR(IF(COUNTIFS([1]別添!$B$5:$B$29,B25,[1]別添!$J$5:$J$29,"有")&gt;0,"有",""),"")</f>
        <v/>
      </c>
      <c r="J25" s="172"/>
      <c r="K25" s="173"/>
      <c r="L25" s="172"/>
      <c r="M25" s="172">
        <f t="shared" si="1"/>
        <v>0</v>
      </c>
    </row>
    <row r="26" spans="1:13" ht="21" customHeight="1">
      <c r="A26" s="6">
        <f t="shared" si="0"/>
        <v>22</v>
      </c>
      <c r="B26" s="170"/>
      <c r="C26" s="168"/>
      <c r="D26" s="169"/>
      <c r="E26" s="169"/>
      <c r="F26" s="171"/>
      <c r="G26" s="167"/>
      <c r="H26" s="165"/>
      <c r="I26" s="166" t="str">
        <f>IFERROR(IF(COUNTIFS([1]別添!$B$5:$B$29,B26,[1]別添!$J$5:$J$29,"有")&gt;0,"有",""),"")</f>
        <v/>
      </c>
      <c r="J26" s="172"/>
      <c r="K26" s="173"/>
      <c r="L26" s="172"/>
      <c r="M26" s="172">
        <f t="shared" si="1"/>
        <v>0</v>
      </c>
    </row>
    <row r="27" spans="1:13" ht="21" customHeight="1">
      <c r="A27" s="6">
        <f t="shared" si="0"/>
        <v>23</v>
      </c>
      <c r="B27" s="170"/>
      <c r="C27" s="168"/>
      <c r="D27" s="169"/>
      <c r="E27" s="169"/>
      <c r="F27" s="171"/>
      <c r="G27" s="167"/>
      <c r="H27" s="165"/>
      <c r="I27" s="166" t="str">
        <f>IFERROR(IF(COUNTIFS([1]別添!$B$5:$B$29,B27,[1]別添!$J$5:$J$29,"有")&gt;0,"有",""),"")</f>
        <v/>
      </c>
      <c r="J27" s="172"/>
      <c r="K27" s="173"/>
      <c r="L27" s="172"/>
      <c r="M27" s="172">
        <f t="shared" si="1"/>
        <v>0</v>
      </c>
    </row>
    <row r="28" spans="1:13" ht="21" customHeight="1">
      <c r="A28" s="6">
        <f t="shared" si="0"/>
        <v>24</v>
      </c>
      <c r="B28" s="170"/>
      <c r="C28" s="168"/>
      <c r="D28" s="169"/>
      <c r="E28" s="169"/>
      <c r="F28" s="171"/>
      <c r="G28" s="167"/>
      <c r="H28" s="165"/>
      <c r="I28" s="166" t="str">
        <f>IFERROR(IF(COUNTIFS([1]別添!$B$5:$B$29,B28,[1]別添!$J$5:$J$29,"有")&gt;0,"有",""),"")</f>
        <v/>
      </c>
      <c r="J28" s="172"/>
      <c r="K28" s="173"/>
      <c r="L28" s="172"/>
      <c r="M28" s="172">
        <f t="shared" si="1"/>
        <v>0</v>
      </c>
    </row>
    <row r="29" spans="1:13" ht="21" customHeight="1">
      <c r="A29" s="6">
        <f t="shared" si="0"/>
        <v>25</v>
      </c>
      <c r="B29" s="170"/>
      <c r="C29" s="168"/>
      <c r="D29" s="169"/>
      <c r="E29" s="169"/>
      <c r="F29" s="171"/>
      <c r="G29" s="167"/>
      <c r="H29" s="165"/>
      <c r="I29" s="166" t="str">
        <f>IFERROR(IF(COUNTIFS([1]別添!$B$5:$B$29,B29,[1]別添!$J$5:$J$29,"有")&gt;0,"有",""),"")</f>
        <v/>
      </c>
      <c r="J29" s="172"/>
      <c r="K29" s="173"/>
      <c r="L29" s="172"/>
      <c r="M29" s="172">
        <f t="shared" si="1"/>
        <v>0</v>
      </c>
    </row>
    <row r="30" spans="1:13" ht="21" customHeight="1">
      <c r="A30" s="6">
        <f t="shared" si="0"/>
        <v>26</v>
      </c>
      <c r="B30" s="170"/>
      <c r="C30" s="168"/>
      <c r="D30" s="169"/>
      <c r="E30" s="169"/>
      <c r="F30" s="171"/>
      <c r="G30" s="167"/>
      <c r="H30" s="165"/>
      <c r="I30" s="166" t="str">
        <f>IFERROR(IF(COUNTIFS([1]別添!$B$5:$B$29,B30,[1]別添!$J$5:$J$29,"有")&gt;0,"有",""),"")</f>
        <v/>
      </c>
      <c r="J30" s="172"/>
      <c r="K30" s="173"/>
      <c r="L30" s="172"/>
      <c r="M30" s="172">
        <f t="shared" si="1"/>
        <v>0</v>
      </c>
    </row>
    <row r="31" spans="1:13" ht="21" customHeight="1">
      <c r="A31" s="6">
        <f t="shared" si="0"/>
        <v>27</v>
      </c>
      <c r="B31" s="170"/>
      <c r="C31" s="168"/>
      <c r="D31" s="169"/>
      <c r="E31" s="169"/>
      <c r="F31" s="171"/>
      <c r="G31" s="167"/>
      <c r="H31" s="165"/>
      <c r="I31" s="166" t="str">
        <f>IFERROR(IF(COUNTIFS([1]別添!$B$5:$B$29,B31,[1]別添!$J$5:$J$29,"有")&gt;0,"有",""),"")</f>
        <v/>
      </c>
      <c r="J31" s="172"/>
      <c r="K31" s="173"/>
      <c r="L31" s="172"/>
      <c r="M31" s="172">
        <f t="shared" si="1"/>
        <v>0</v>
      </c>
    </row>
    <row r="32" spans="1:13" ht="21" customHeight="1">
      <c r="A32" s="6">
        <f t="shared" si="0"/>
        <v>28</v>
      </c>
      <c r="B32" s="170"/>
      <c r="C32" s="168"/>
      <c r="D32" s="169"/>
      <c r="E32" s="169"/>
      <c r="F32" s="171"/>
      <c r="G32" s="167"/>
      <c r="H32" s="165"/>
      <c r="I32" s="166" t="str">
        <f>IFERROR(IF(COUNTIFS([1]別添!$B$5:$B$29,B32,[1]別添!$J$5:$J$29,"有")&gt;0,"有",""),"")</f>
        <v/>
      </c>
      <c r="J32" s="172"/>
      <c r="K32" s="173"/>
      <c r="L32" s="172"/>
      <c r="M32" s="172">
        <f t="shared" si="1"/>
        <v>0</v>
      </c>
    </row>
    <row r="33" spans="1:13" ht="21" customHeight="1">
      <c r="A33" s="6">
        <f t="shared" si="0"/>
        <v>29</v>
      </c>
      <c r="B33" s="170"/>
      <c r="C33" s="168"/>
      <c r="D33" s="169"/>
      <c r="E33" s="169"/>
      <c r="F33" s="171"/>
      <c r="G33" s="167"/>
      <c r="H33" s="165"/>
      <c r="I33" s="166" t="str">
        <f>IFERROR(IF(COUNTIFS([1]別添!$B$5:$B$29,B33,[1]別添!$J$5:$J$29,"有")&gt;0,"有",""),"")</f>
        <v/>
      </c>
      <c r="J33" s="172"/>
      <c r="K33" s="173"/>
      <c r="L33" s="172"/>
      <c r="M33" s="172">
        <f t="shared" si="1"/>
        <v>0</v>
      </c>
    </row>
    <row r="34" spans="1:13" ht="21" customHeight="1">
      <c r="A34" s="6">
        <f t="shared" si="0"/>
        <v>30</v>
      </c>
      <c r="B34" s="170"/>
      <c r="C34" s="168"/>
      <c r="D34" s="169"/>
      <c r="E34" s="169"/>
      <c r="F34" s="171"/>
      <c r="G34" s="167"/>
      <c r="H34" s="165"/>
      <c r="I34" s="166" t="str">
        <f>IFERROR(IF(COUNTIFS([1]別添!$B$5:$B$29,B34,[1]別添!$J$5:$J$29,"有")&gt;0,"有",""),"")</f>
        <v/>
      </c>
      <c r="J34" s="172"/>
      <c r="K34" s="173"/>
      <c r="L34" s="172"/>
      <c r="M34" s="172">
        <f t="shared" si="1"/>
        <v>0</v>
      </c>
    </row>
    <row r="35" spans="1:13" ht="21" customHeight="1">
      <c r="A35" s="6">
        <f t="shared" si="0"/>
        <v>31</v>
      </c>
      <c r="B35" s="170"/>
      <c r="C35" s="168"/>
      <c r="D35" s="169"/>
      <c r="E35" s="169"/>
      <c r="F35" s="171"/>
      <c r="G35" s="167"/>
      <c r="H35" s="165"/>
      <c r="I35" s="166" t="str">
        <f>IFERROR(IF(COUNTIFS([1]別添!$B$5:$B$29,B35,[1]別添!$J$5:$J$29,"有")&gt;0,"有",""),"")</f>
        <v/>
      </c>
      <c r="J35" s="172"/>
      <c r="K35" s="173"/>
      <c r="L35" s="172"/>
      <c r="M35" s="172">
        <f t="shared" si="1"/>
        <v>0</v>
      </c>
    </row>
    <row r="36" spans="1:13" ht="21" customHeight="1">
      <c r="A36" s="6">
        <f t="shared" si="0"/>
        <v>32</v>
      </c>
      <c r="B36" s="170"/>
      <c r="C36" s="168"/>
      <c r="D36" s="169"/>
      <c r="E36" s="169"/>
      <c r="F36" s="171"/>
      <c r="G36" s="167"/>
      <c r="H36" s="165"/>
      <c r="I36" s="166" t="str">
        <f>IFERROR(IF(COUNTIFS([1]別添!$B$5:$B$29,B36,[1]別添!$J$5:$J$29,"有")&gt;0,"有",""),"")</f>
        <v/>
      </c>
      <c r="J36" s="172"/>
      <c r="K36" s="173"/>
      <c r="L36" s="172"/>
      <c r="M36" s="172">
        <f t="shared" si="1"/>
        <v>0</v>
      </c>
    </row>
    <row r="37" spans="1:13" ht="21" customHeight="1">
      <c r="A37" s="6">
        <f t="shared" si="0"/>
        <v>33</v>
      </c>
      <c r="B37" s="170"/>
      <c r="C37" s="168"/>
      <c r="D37" s="169"/>
      <c r="E37" s="169"/>
      <c r="F37" s="171"/>
      <c r="G37" s="167"/>
      <c r="H37" s="165"/>
      <c r="I37" s="166" t="str">
        <f>IFERROR(IF(COUNTIFS([1]別添!$B$5:$B$29,B37,[1]別添!$J$5:$J$29,"有")&gt;0,"有",""),"")</f>
        <v/>
      </c>
      <c r="J37" s="172"/>
      <c r="K37" s="173"/>
      <c r="L37" s="172"/>
      <c r="M37" s="172">
        <f t="shared" si="1"/>
        <v>0</v>
      </c>
    </row>
    <row r="38" spans="1:13" ht="21" customHeight="1">
      <c r="A38" s="6">
        <f t="shared" si="0"/>
        <v>34</v>
      </c>
      <c r="B38" s="170"/>
      <c r="C38" s="168"/>
      <c r="D38" s="169"/>
      <c r="E38" s="169"/>
      <c r="F38" s="171"/>
      <c r="G38" s="167"/>
      <c r="H38" s="165"/>
      <c r="I38" s="166" t="str">
        <f>IFERROR(IF(COUNTIFS([1]別添!$B$5:$B$29,B38,[1]別添!$J$5:$J$29,"有")&gt;0,"有",""),"")</f>
        <v/>
      </c>
      <c r="J38" s="172"/>
      <c r="K38" s="173"/>
      <c r="L38" s="172"/>
      <c r="M38" s="172">
        <f t="shared" si="1"/>
        <v>0</v>
      </c>
    </row>
    <row r="39" spans="1:13" ht="21" customHeight="1">
      <c r="A39" s="6">
        <f t="shared" si="0"/>
        <v>35</v>
      </c>
      <c r="B39" s="170"/>
      <c r="C39" s="168"/>
      <c r="D39" s="169"/>
      <c r="E39" s="169"/>
      <c r="F39" s="171"/>
      <c r="G39" s="167"/>
      <c r="H39" s="165"/>
      <c r="I39" s="166" t="str">
        <f>IFERROR(IF(COUNTIFS([1]別添!$B$5:$B$29,B39,[1]別添!$J$5:$J$29,"有")&gt;0,"有",""),"")</f>
        <v/>
      </c>
      <c r="J39" s="172"/>
      <c r="K39" s="173"/>
      <c r="L39" s="172"/>
      <c r="M39" s="172">
        <f t="shared" si="1"/>
        <v>0</v>
      </c>
    </row>
    <row r="40" spans="1:13" ht="21" customHeight="1">
      <c r="A40" s="6">
        <f t="shared" si="0"/>
        <v>36</v>
      </c>
      <c r="B40" s="170"/>
      <c r="C40" s="168"/>
      <c r="D40" s="169"/>
      <c r="E40" s="169"/>
      <c r="F40" s="171"/>
      <c r="G40" s="167"/>
      <c r="H40" s="165"/>
      <c r="I40" s="166" t="str">
        <f>IFERROR(IF(COUNTIFS([1]別添!$B$5:$B$29,B40,[1]別添!$J$5:$J$29,"有")&gt;0,"有",""),"")</f>
        <v/>
      </c>
      <c r="J40" s="172"/>
      <c r="K40" s="173"/>
      <c r="L40" s="172"/>
      <c r="M40" s="172">
        <f t="shared" si="1"/>
        <v>0</v>
      </c>
    </row>
    <row r="41" spans="1:13" ht="21" customHeight="1">
      <c r="A41" s="6">
        <f t="shared" si="0"/>
        <v>37</v>
      </c>
      <c r="B41" s="170"/>
      <c r="C41" s="168"/>
      <c r="D41" s="169"/>
      <c r="E41" s="169"/>
      <c r="F41" s="171"/>
      <c r="G41" s="167"/>
      <c r="H41" s="165"/>
      <c r="I41" s="166" t="str">
        <f>IFERROR(IF(COUNTIFS([1]別添!$B$5:$B$29,B41,[1]別添!$J$5:$J$29,"有")&gt;0,"有",""),"")</f>
        <v/>
      </c>
      <c r="J41" s="172"/>
      <c r="K41" s="173"/>
      <c r="L41" s="172"/>
      <c r="M41" s="172">
        <f t="shared" si="1"/>
        <v>0</v>
      </c>
    </row>
    <row r="42" spans="1:13" ht="21" customHeight="1">
      <c r="A42" s="6">
        <f t="shared" si="0"/>
        <v>38</v>
      </c>
      <c r="B42" s="170"/>
      <c r="C42" s="168"/>
      <c r="D42" s="169"/>
      <c r="E42" s="169"/>
      <c r="F42" s="171"/>
      <c r="G42" s="167"/>
      <c r="H42" s="165"/>
      <c r="I42" s="166" t="str">
        <f>IFERROR(IF(COUNTIFS([1]別添!$B$5:$B$29,B42,[1]別添!$J$5:$J$29,"有")&gt;0,"有",""),"")</f>
        <v/>
      </c>
      <c r="J42" s="172"/>
      <c r="K42" s="173"/>
      <c r="L42" s="172"/>
      <c r="M42" s="172">
        <f t="shared" si="1"/>
        <v>0</v>
      </c>
    </row>
    <row r="43" spans="1:13" ht="21" customHeight="1">
      <c r="A43" s="6">
        <f t="shared" si="0"/>
        <v>39</v>
      </c>
      <c r="B43" s="170"/>
      <c r="C43" s="168"/>
      <c r="D43" s="169"/>
      <c r="E43" s="169"/>
      <c r="F43" s="171"/>
      <c r="G43" s="167"/>
      <c r="H43" s="165"/>
      <c r="I43" s="166" t="str">
        <f>IFERROR(IF(COUNTIFS([1]別添!$B$5:$B$29,B43,[1]別添!$J$5:$J$29,"有")&gt;0,"有",""),"")</f>
        <v/>
      </c>
      <c r="J43" s="172"/>
      <c r="K43" s="173"/>
      <c r="L43" s="172"/>
      <c r="M43" s="172">
        <f t="shared" si="1"/>
        <v>0</v>
      </c>
    </row>
    <row r="44" spans="1:13" ht="21" customHeight="1">
      <c r="A44" s="6">
        <f t="shared" si="0"/>
        <v>40</v>
      </c>
      <c r="B44" s="170"/>
      <c r="C44" s="168"/>
      <c r="D44" s="169"/>
      <c r="E44" s="169"/>
      <c r="F44" s="171"/>
      <c r="G44" s="167"/>
      <c r="H44" s="165"/>
      <c r="I44" s="166" t="str">
        <f>IFERROR(IF(COUNTIFS([1]別添!$B$5:$B$29,B44,[1]別添!$J$5:$J$29,"有")&gt;0,"有",""),"")</f>
        <v/>
      </c>
      <c r="J44" s="172"/>
      <c r="K44" s="173"/>
      <c r="L44" s="172"/>
      <c r="M44" s="172">
        <f t="shared" si="1"/>
        <v>0</v>
      </c>
    </row>
    <row r="45" spans="1:13" ht="21" customHeight="1">
      <c r="A45" s="6">
        <f t="shared" si="0"/>
        <v>41</v>
      </c>
      <c r="B45" s="170"/>
      <c r="C45" s="168"/>
      <c r="D45" s="169"/>
      <c r="E45" s="169"/>
      <c r="F45" s="171"/>
      <c r="G45" s="167"/>
      <c r="H45" s="165"/>
      <c r="I45" s="166" t="str">
        <f>IFERROR(IF(COUNTIFS([1]別添!$B$5:$B$29,B45,[1]別添!$J$5:$J$29,"有")&gt;0,"有",""),"")</f>
        <v/>
      </c>
      <c r="J45" s="172"/>
      <c r="K45" s="173"/>
      <c r="L45" s="172"/>
      <c r="M45" s="172">
        <f t="shared" si="1"/>
        <v>0</v>
      </c>
    </row>
    <row r="46" spans="1:13" ht="21" customHeight="1">
      <c r="A46" s="6">
        <f t="shared" si="0"/>
        <v>42</v>
      </c>
      <c r="B46" s="170"/>
      <c r="C46" s="168"/>
      <c r="D46" s="169"/>
      <c r="E46" s="169"/>
      <c r="F46" s="171"/>
      <c r="G46" s="167"/>
      <c r="H46" s="165"/>
      <c r="I46" s="166" t="str">
        <f>IFERROR(IF(COUNTIFS([1]別添!$B$5:$B$29,B46,[1]別添!$J$5:$J$29,"有")&gt;0,"有",""),"")</f>
        <v/>
      </c>
      <c r="J46" s="172"/>
      <c r="K46" s="173"/>
      <c r="L46" s="172"/>
      <c r="M46" s="172">
        <f t="shared" si="1"/>
        <v>0</v>
      </c>
    </row>
    <row r="47" spans="1:13" ht="21" customHeight="1">
      <c r="A47" s="6">
        <f t="shared" si="0"/>
        <v>43</v>
      </c>
      <c r="B47" s="170"/>
      <c r="C47" s="168"/>
      <c r="D47" s="169"/>
      <c r="E47" s="169"/>
      <c r="F47" s="171"/>
      <c r="G47" s="167"/>
      <c r="H47" s="165"/>
      <c r="I47" s="166" t="str">
        <f>IFERROR(IF(COUNTIFS([1]別添!$B$5:$B$29,B47,[1]別添!$J$5:$J$29,"有")&gt;0,"有",""),"")</f>
        <v/>
      </c>
      <c r="J47" s="172"/>
      <c r="K47" s="173"/>
      <c r="L47" s="172"/>
      <c r="M47" s="172">
        <f t="shared" si="1"/>
        <v>0</v>
      </c>
    </row>
    <row r="48" spans="1:13" ht="21" customHeight="1">
      <c r="A48" s="6">
        <f t="shared" si="0"/>
        <v>44</v>
      </c>
      <c r="B48" s="170"/>
      <c r="C48" s="168"/>
      <c r="D48" s="169"/>
      <c r="E48" s="169"/>
      <c r="F48" s="171"/>
      <c r="G48" s="167"/>
      <c r="H48" s="165"/>
      <c r="I48" s="166" t="str">
        <f>IFERROR(IF(COUNTIFS([1]別添!$B$5:$B$29,B48,[1]別添!$J$5:$J$29,"有")&gt;0,"有",""),"")</f>
        <v/>
      </c>
      <c r="J48" s="172"/>
      <c r="K48" s="173"/>
      <c r="L48" s="172"/>
      <c r="M48" s="172">
        <f t="shared" si="1"/>
        <v>0</v>
      </c>
    </row>
    <row r="49" spans="1:13" ht="21" customHeight="1">
      <c r="A49" s="6">
        <f t="shared" si="0"/>
        <v>45</v>
      </c>
      <c r="B49" s="170"/>
      <c r="C49" s="168"/>
      <c r="D49" s="169"/>
      <c r="E49" s="169"/>
      <c r="F49" s="171"/>
      <c r="G49" s="167"/>
      <c r="H49" s="165"/>
      <c r="I49" s="166" t="str">
        <f>IFERROR(IF(COUNTIFS([1]別添!$B$5:$B$29,B49,[1]別添!$J$5:$J$29,"有")&gt;0,"有",""),"")</f>
        <v/>
      </c>
      <c r="J49" s="172"/>
      <c r="K49" s="173"/>
      <c r="L49" s="172"/>
      <c r="M49" s="172">
        <f t="shared" si="1"/>
        <v>0</v>
      </c>
    </row>
    <row r="50" spans="1:13" ht="21" customHeight="1">
      <c r="A50" s="6">
        <f t="shared" si="0"/>
        <v>46</v>
      </c>
      <c r="B50" s="170"/>
      <c r="C50" s="168"/>
      <c r="D50" s="169"/>
      <c r="E50" s="169"/>
      <c r="F50" s="171"/>
      <c r="G50" s="167"/>
      <c r="H50" s="165"/>
      <c r="I50" s="166" t="str">
        <f>IFERROR(IF(COUNTIFS([1]別添!$B$5:$B$29,B50,[1]別添!$J$5:$J$29,"有")&gt;0,"有",""),"")</f>
        <v/>
      </c>
      <c r="J50" s="172"/>
      <c r="K50" s="173"/>
      <c r="L50" s="172"/>
      <c r="M50" s="172">
        <f t="shared" si="1"/>
        <v>0</v>
      </c>
    </row>
    <row r="51" spans="1:13" ht="21" customHeight="1">
      <c r="A51" s="6">
        <f t="shared" si="0"/>
        <v>47</v>
      </c>
      <c r="B51" s="170"/>
      <c r="C51" s="168"/>
      <c r="D51" s="169"/>
      <c r="E51" s="169"/>
      <c r="F51" s="171"/>
      <c r="G51" s="167"/>
      <c r="H51" s="165"/>
      <c r="I51" s="166" t="str">
        <f>IFERROR(IF(COUNTIFS([1]別添!$B$5:$B$29,B51,[1]別添!$J$5:$J$29,"有")&gt;0,"有",""),"")</f>
        <v/>
      </c>
      <c r="J51" s="172"/>
      <c r="K51" s="173"/>
      <c r="L51" s="172"/>
      <c r="M51" s="172">
        <f t="shared" si="1"/>
        <v>0</v>
      </c>
    </row>
    <row r="52" spans="1:13" ht="21" customHeight="1">
      <c r="A52" s="6">
        <f t="shared" si="0"/>
        <v>48</v>
      </c>
      <c r="B52" s="170"/>
      <c r="C52" s="168"/>
      <c r="D52" s="169"/>
      <c r="E52" s="169"/>
      <c r="F52" s="171"/>
      <c r="G52" s="167"/>
      <c r="H52" s="165"/>
      <c r="I52" s="166" t="str">
        <f>IFERROR(IF(COUNTIFS([1]別添!$B$5:$B$29,B52,[1]別添!$J$5:$J$29,"有")&gt;0,"有",""),"")</f>
        <v/>
      </c>
      <c r="J52" s="172"/>
      <c r="K52" s="173"/>
      <c r="L52" s="172"/>
      <c r="M52" s="172">
        <f t="shared" si="1"/>
        <v>0</v>
      </c>
    </row>
    <row r="53" spans="1:13" ht="21" customHeight="1">
      <c r="A53" s="6">
        <f t="shared" si="0"/>
        <v>49</v>
      </c>
      <c r="B53" s="170"/>
      <c r="C53" s="168"/>
      <c r="D53" s="169"/>
      <c r="E53" s="169"/>
      <c r="F53" s="171"/>
      <c r="G53" s="167"/>
      <c r="H53" s="165"/>
      <c r="I53" s="166" t="str">
        <f>IFERROR(IF(COUNTIFS([1]別添!$B$5:$B$29,B53,[1]別添!$J$5:$J$29,"有")&gt;0,"有",""),"")</f>
        <v/>
      </c>
      <c r="J53" s="172"/>
      <c r="K53" s="173"/>
      <c r="L53" s="172"/>
      <c r="M53" s="172">
        <f t="shared" si="1"/>
        <v>0</v>
      </c>
    </row>
    <row r="54" spans="1:13" ht="21" customHeight="1">
      <c r="A54" s="6">
        <f t="shared" si="0"/>
        <v>50</v>
      </c>
      <c r="B54" s="170"/>
      <c r="C54" s="168"/>
      <c r="D54" s="169"/>
      <c r="E54" s="169"/>
      <c r="F54" s="171"/>
      <c r="G54" s="167"/>
      <c r="H54" s="165"/>
      <c r="I54" s="166" t="str">
        <f>IFERROR(IF(COUNTIFS([1]別添!$B$5:$B$29,B54,[1]別添!$J$5:$J$29,"有")&gt;0,"有",""),"")</f>
        <v/>
      </c>
      <c r="J54" s="172"/>
      <c r="K54" s="173"/>
      <c r="L54" s="172"/>
      <c r="M54" s="172">
        <f t="shared" si="1"/>
        <v>0</v>
      </c>
    </row>
    <row r="55" spans="1:13" ht="21" customHeight="1">
      <c r="A55" s="6">
        <f t="shared" si="0"/>
        <v>51</v>
      </c>
      <c r="B55" s="170"/>
      <c r="C55" s="168"/>
      <c r="D55" s="169"/>
      <c r="E55" s="169"/>
      <c r="F55" s="171"/>
      <c r="G55" s="167"/>
      <c r="H55" s="165"/>
      <c r="I55" s="166" t="str">
        <f>IFERROR(IF(COUNTIFS([1]別添!$B$5:$B$29,B55,[1]別添!$J$5:$J$29,"有")&gt;0,"有",""),"")</f>
        <v/>
      </c>
      <c r="J55" s="172"/>
      <c r="K55" s="173"/>
      <c r="L55" s="172"/>
      <c r="M55" s="172">
        <f t="shared" si="1"/>
        <v>0</v>
      </c>
    </row>
    <row r="56" spans="1:13" ht="21" customHeight="1">
      <c r="A56" s="6">
        <f t="shared" si="0"/>
        <v>52</v>
      </c>
      <c r="B56" s="170"/>
      <c r="C56" s="168"/>
      <c r="D56" s="169"/>
      <c r="E56" s="169"/>
      <c r="F56" s="171"/>
      <c r="G56" s="167"/>
      <c r="H56" s="165"/>
      <c r="I56" s="166" t="str">
        <f>IFERROR(IF(COUNTIFS([1]別添!$B$5:$B$29,B56,[1]別添!$J$5:$J$29,"有")&gt;0,"有",""),"")</f>
        <v/>
      </c>
      <c r="J56" s="172"/>
      <c r="K56" s="173"/>
      <c r="L56" s="172"/>
      <c r="M56" s="172">
        <f t="shared" si="1"/>
        <v>0</v>
      </c>
    </row>
    <row r="57" spans="1:13" ht="21" customHeight="1">
      <c r="A57" s="6">
        <f t="shared" si="0"/>
        <v>53</v>
      </c>
      <c r="B57" s="170"/>
      <c r="C57" s="168"/>
      <c r="D57" s="169"/>
      <c r="E57" s="169"/>
      <c r="F57" s="171"/>
      <c r="G57" s="167"/>
      <c r="H57" s="165"/>
      <c r="I57" s="166" t="str">
        <f>IFERROR(IF(COUNTIFS([1]別添!$B$5:$B$29,B57,[1]別添!$J$5:$J$29,"有")&gt;0,"有",""),"")</f>
        <v/>
      </c>
      <c r="J57" s="172"/>
      <c r="K57" s="173"/>
      <c r="L57" s="172"/>
      <c r="M57" s="172">
        <f t="shared" si="1"/>
        <v>0</v>
      </c>
    </row>
    <row r="58" spans="1:13" ht="21" customHeight="1">
      <c r="A58" s="6">
        <f t="shared" si="0"/>
        <v>54</v>
      </c>
      <c r="B58" s="170"/>
      <c r="C58" s="168"/>
      <c r="D58" s="169"/>
      <c r="E58" s="169"/>
      <c r="F58" s="171"/>
      <c r="G58" s="167"/>
      <c r="H58" s="165"/>
      <c r="I58" s="166" t="str">
        <f>IFERROR(IF(COUNTIFS([1]別添!$B$5:$B$29,B58,[1]別添!$J$5:$J$29,"有")&gt;0,"有",""),"")</f>
        <v/>
      </c>
      <c r="J58" s="172"/>
      <c r="K58" s="173"/>
      <c r="L58" s="172"/>
      <c r="M58" s="172">
        <f t="shared" si="1"/>
        <v>0</v>
      </c>
    </row>
    <row r="59" spans="1:13" ht="21" customHeight="1">
      <c r="A59" s="6">
        <f t="shared" si="0"/>
        <v>55</v>
      </c>
      <c r="B59" s="170"/>
      <c r="C59" s="168"/>
      <c r="D59" s="169"/>
      <c r="E59" s="169"/>
      <c r="F59" s="171"/>
      <c r="G59" s="167"/>
      <c r="H59" s="165"/>
      <c r="I59" s="166" t="str">
        <f>IFERROR(IF(COUNTIFS([1]別添!$B$5:$B$29,B59,[1]別添!$J$5:$J$29,"有")&gt;0,"有",""),"")</f>
        <v/>
      </c>
      <c r="J59" s="172"/>
      <c r="K59" s="173"/>
      <c r="L59" s="172"/>
      <c r="M59" s="172">
        <f t="shared" si="1"/>
        <v>0</v>
      </c>
    </row>
    <row r="60" spans="1:13" ht="21" customHeight="1">
      <c r="A60" s="6">
        <f t="shared" si="0"/>
        <v>56</v>
      </c>
      <c r="B60" s="170"/>
      <c r="C60" s="168"/>
      <c r="D60" s="169"/>
      <c r="E60" s="169"/>
      <c r="F60" s="171"/>
      <c r="G60" s="167"/>
      <c r="H60" s="165"/>
      <c r="I60" s="166" t="str">
        <f>IFERROR(IF(COUNTIFS([1]別添!$B$5:$B$29,B60,[1]別添!$J$5:$J$29,"有")&gt;0,"有",""),"")</f>
        <v/>
      </c>
      <c r="J60" s="172"/>
      <c r="K60" s="173"/>
      <c r="L60" s="172"/>
      <c r="M60" s="172">
        <f t="shared" si="1"/>
        <v>0</v>
      </c>
    </row>
    <row r="61" spans="1:13" ht="21" customHeight="1">
      <c r="A61" s="6">
        <f t="shared" si="0"/>
        <v>57</v>
      </c>
      <c r="B61" s="170"/>
      <c r="C61" s="168"/>
      <c r="D61" s="169"/>
      <c r="E61" s="169"/>
      <c r="F61" s="171"/>
      <c r="G61" s="167"/>
      <c r="H61" s="165"/>
      <c r="I61" s="166" t="str">
        <f>IFERROR(IF(COUNTIFS([1]別添!$B$5:$B$29,B61,[1]別添!$J$5:$J$29,"有")&gt;0,"有",""),"")</f>
        <v/>
      </c>
      <c r="J61" s="172"/>
      <c r="K61" s="173"/>
      <c r="L61" s="172"/>
      <c r="M61" s="172">
        <f t="shared" si="1"/>
        <v>0</v>
      </c>
    </row>
    <row r="62" spans="1:13" ht="21" customHeight="1">
      <c r="A62" s="6">
        <f t="shared" si="0"/>
        <v>58</v>
      </c>
      <c r="B62" s="170"/>
      <c r="C62" s="168"/>
      <c r="D62" s="169"/>
      <c r="E62" s="169"/>
      <c r="F62" s="171"/>
      <c r="G62" s="167"/>
      <c r="H62" s="165"/>
      <c r="I62" s="166" t="str">
        <f>IFERROR(IF(COUNTIFS([1]別添!$B$5:$B$29,B62,[1]別添!$J$5:$J$29,"有")&gt;0,"有",""),"")</f>
        <v/>
      </c>
      <c r="J62" s="172"/>
      <c r="K62" s="173"/>
      <c r="L62" s="172"/>
      <c r="M62" s="172">
        <f t="shared" si="1"/>
        <v>0</v>
      </c>
    </row>
    <row r="63" spans="1:13" ht="21" customHeight="1">
      <c r="A63" s="6">
        <f t="shared" si="0"/>
        <v>59</v>
      </c>
      <c r="B63" s="170"/>
      <c r="C63" s="168"/>
      <c r="D63" s="169"/>
      <c r="E63" s="169"/>
      <c r="F63" s="171"/>
      <c r="G63" s="167"/>
      <c r="H63" s="165"/>
      <c r="I63" s="166" t="str">
        <f>IFERROR(IF(COUNTIFS([1]別添!$B$5:$B$29,B63,[1]別添!$J$5:$J$29,"有")&gt;0,"有",""),"")</f>
        <v/>
      </c>
      <c r="J63" s="172"/>
      <c r="K63" s="173"/>
      <c r="L63" s="172"/>
      <c r="M63" s="172">
        <f t="shared" si="1"/>
        <v>0</v>
      </c>
    </row>
    <row r="64" spans="1:13" ht="21" customHeight="1">
      <c r="A64" s="6">
        <f t="shared" si="0"/>
        <v>60</v>
      </c>
      <c r="B64" s="170"/>
      <c r="C64" s="168"/>
      <c r="D64" s="169"/>
      <c r="E64" s="169"/>
      <c r="F64" s="171"/>
      <c r="G64" s="167"/>
      <c r="H64" s="165"/>
      <c r="I64" s="166" t="str">
        <f>IFERROR(IF(COUNTIFS([1]別添!$B$5:$B$29,B64,[1]別添!$J$5:$J$29,"有")&gt;0,"有",""),"")</f>
        <v/>
      </c>
      <c r="J64" s="172"/>
      <c r="K64" s="173"/>
      <c r="L64" s="172"/>
      <c r="M64" s="172">
        <f t="shared" si="1"/>
        <v>0</v>
      </c>
    </row>
    <row r="65" spans="1:13" ht="21" customHeight="1">
      <c r="A65" s="6">
        <f t="shared" si="0"/>
        <v>61</v>
      </c>
      <c r="B65" s="170"/>
      <c r="C65" s="168"/>
      <c r="D65" s="169"/>
      <c r="E65" s="169"/>
      <c r="F65" s="171"/>
      <c r="G65" s="167"/>
      <c r="H65" s="165"/>
      <c r="I65" s="166" t="str">
        <f>IFERROR(IF(COUNTIFS([1]別添!$B$5:$B$29,B65,[1]別添!$J$5:$J$29,"有")&gt;0,"有",""),"")</f>
        <v/>
      </c>
      <c r="J65" s="172"/>
      <c r="K65" s="173"/>
      <c r="L65" s="172"/>
      <c r="M65" s="172">
        <f t="shared" si="1"/>
        <v>0</v>
      </c>
    </row>
    <row r="66" spans="1:13" ht="21" customHeight="1">
      <c r="A66" s="6">
        <f t="shared" si="0"/>
        <v>62</v>
      </c>
      <c r="B66" s="170"/>
      <c r="C66" s="168"/>
      <c r="D66" s="169"/>
      <c r="E66" s="169"/>
      <c r="F66" s="171"/>
      <c r="G66" s="167"/>
      <c r="H66" s="165"/>
      <c r="I66" s="166" t="str">
        <f>IFERROR(IF(COUNTIFS([1]別添!$B$5:$B$29,B66,[1]別添!$J$5:$J$29,"有")&gt;0,"有",""),"")</f>
        <v/>
      </c>
      <c r="J66" s="172"/>
      <c r="K66" s="173"/>
      <c r="L66" s="172"/>
      <c r="M66" s="172">
        <f t="shared" si="1"/>
        <v>0</v>
      </c>
    </row>
    <row r="67" spans="1:13" ht="21" customHeight="1">
      <c r="A67" s="6">
        <f t="shared" si="0"/>
        <v>63</v>
      </c>
      <c r="B67" s="170"/>
      <c r="C67" s="168"/>
      <c r="D67" s="169"/>
      <c r="E67" s="169"/>
      <c r="F67" s="171"/>
      <c r="G67" s="167"/>
      <c r="H67" s="165"/>
      <c r="I67" s="166" t="str">
        <f>IFERROR(IF(COUNTIFS([1]別添!$B$5:$B$29,B67,[1]別添!$J$5:$J$29,"有")&gt;0,"有",""),"")</f>
        <v/>
      </c>
      <c r="J67" s="172"/>
      <c r="K67" s="173"/>
      <c r="L67" s="172"/>
      <c r="M67" s="172">
        <f t="shared" si="1"/>
        <v>0</v>
      </c>
    </row>
    <row r="68" spans="1:13" ht="21" customHeight="1">
      <c r="A68" s="6">
        <f t="shared" si="0"/>
        <v>64</v>
      </c>
      <c r="B68" s="170"/>
      <c r="C68" s="168"/>
      <c r="D68" s="169"/>
      <c r="E68" s="169"/>
      <c r="F68" s="171"/>
      <c r="G68" s="167"/>
      <c r="H68" s="165"/>
      <c r="I68" s="166" t="str">
        <f>IFERROR(IF(COUNTIFS([1]別添!$B$5:$B$29,B68,[1]別添!$J$5:$J$29,"有")&gt;0,"有",""),"")</f>
        <v/>
      </c>
      <c r="J68" s="172"/>
      <c r="K68" s="173"/>
      <c r="L68" s="172"/>
      <c r="M68" s="172">
        <f t="shared" si="1"/>
        <v>0</v>
      </c>
    </row>
    <row r="69" spans="1:13" ht="21" customHeight="1">
      <c r="A69" s="6">
        <f t="shared" si="0"/>
        <v>65</v>
      </c>
      <c r="B69" s="170"/>
      <c r="C69" s="168"/>
      <c r="D69" s="169"/>
      <c r="E69" s="169"/>
      <c r="F69" s="171"/>
      <c r="G69" s="167"/>
      <c r="H69" s="165"/>
      <c r="I69" s="166" t="str">
        <f>IFERROR(IF(COUNTIFS([1]別添!$B$5:$B$29,B69,[1]別添!$J$5:$J$29,"有")&gt;0,"有",""),"")</f>
        <v/>
      </c>
      <c r="J69" s="172"/>
      <c r="K69" s="173"/>
      <c r="L69" s="172"/>
      <c r="M69" s="172">
        <f t="shared" si="1"/>
        <v>0</v>
      </c>
    </row>
    <row r="70" spans="1:13" ht="21" customHeight="1">
      <c r="A70" s="6">
        <f t="shared" ref="A70:A104" si="2">ROW()-4</f>
        <v>66</v>
      </c>
      <c r="B70" s="170"/>
      <c r="C70" s="168"/>
      <c r="D70" s="169"/>
      <c r="E70" s="169"/>
      <c r="F70" s="171"/>
      <c r="G70" s="167"/>
      <c r="H70" s="165"/>
      <c r="I70" s="166" t="str">
        <f>IFERROR(IF(COUNTIFS([1]別添!$B$5:$B$29,B70,[1]別添!$J$5:$J$29,"有")&gt;0,"有",""),"")</f>
        <v/>
      </c>
      <c r="J70" s="172"/>
      <c r="K70" s="173"/>
      <c r="L70" s="172"/>
      <c r="M70" s="172">
        <f t="shared" ref="M70:M104" si="3">SUM(J70:L70)</f>
        <v>0</v>
      </c>
    </row>
    <row r="71" spans="1:13" ht="21" customHeight="1">
      <c r="A71" s="6">
        <f t="shared" si="2"/>
        <v>67</v>
      </c>
      <c r="B71" s="170"/>
      <c r="C71" s="168"/>
      <c r="D71" s="169"/>
      <c r="E71" s="169"/>
      <c r="F71" s="171"/>
      <c r="G71" s="167"/>
      <c r="H71" s="165"/>
      <c r="I71" s="166" t="str">
        <f>IFERROR(IF(COUNTIFS([1]別添!$B$5:$B$29,B71,[1]別添!$J$5:$J$29,"有")&gt;0,"有",""),"")</f>
        <v/>
      </c>
      <c r="J71" s="172"/>
      <c r="K71" s="173"/>
      <c r="L71" s="172"/>
      <c r="M71" s="172">
        <f t="shared" si="3"/>
        <v>0</v>
      </c>
    </row>
    <row r="72" spans="1:13" ht="21" customHeight="1">
      <c r="A72" s="6">
        <f t="shared" si="2"/>
        <v>68</v>
      </c>
      <c r="B72" s="170"/>
      <c r="C72" s="168"/>
      <c r="D72" s="169"/>
      <c r="E72" s="169"/>
      <c r="F72" s="171"/>
      <c r="G72" s="167"/>
      <c r="H72" s="165"/>
      <c r="I72" s="166" t="str">
        <f>IFERROR(IF(COUNTIFS([1]別添!$B$5:$B$29,B72,[1]別添!$J$5:$J$29,"有")&gt;0,"有",""),"")</f>
        <v/>
      </c>
      <c r="J72" s="172"/>
      <c r="K72" s="173"/>
      <c r="L72" s="172"/>
      <c r="M72" s="172">
        <f t="shared" si="3"/>
        <v>0</v>
      </c>
    </row>
    <row r="73" spans="1:13" ht="21" customHeight="1">
      <c r="A73" s="6">
        <f t="shared" si="2"/>
        <v>69</v>
      </c>
      <c r="B73" s="170"/>
      <c r="C73" s="168"/>
      <c r="D73" s="169"/>
      <c r="E73" s="169"/>
      <c r="F73" s="171"/>
      <c r="G73" s="167"/>
      <c r="H73" s="165"/>
      <c r="I73" s="166" t="str">
        <f>IFERROR(IF(COUNTIFS([1]別添!$B$5:$B$29,B73,[1]別添!$J$5:$J$29,"有")&gt;0,"有",""),"")</f>
        <v/>
      </c>
      <c r="J73" s="172"/>
      <c r="K73" s="173"/>
      <c r="L73" s="172"/>
      <c r="M73" s="172">
        <f t="shared" si="3"/>
        <v>0</v>
      </c>
    </row>
    <row r="74" spans="1:13" ht="21" customHeight="1">
      <c r="A74" s="6">
        <f t="shared" si="2"/>
        <v>70</v>
      </c>
      <c r="B74" s="170"/>
      <c r="C74" s="168"/>
      <c r="D74" s="169"/>
      <c r="E74" s="169"/>
      <c r="F74" s="171"/>
      <c r="G74" s="167"/>
      <c r="H74" s="165"/>
      <c r="I74" s="166" t="str">
        <f>IFERROR(IF(COUNTIFS([1]別添!$B$5:$B$29,B74,[1]別添!$J$5:$J$29,"有")&gt;0,"有",""),"")</f>
        <v/>
      </c>
      <c r="J74" s="172"/>
      <c r="K74" s="173"/>
      <c r="L74" s="172"/>
      <c r="M74" s="172">
        <f t="shared" si="3"/>
        <v>0</v>
      </c>
    </row>
    <row r="75" spans="1:13" ht="21" customHeight="1">
      <c r="A75" s="6">
        <f t="shared" si="2"/>
        <v>71</v>
      </c>
      <c r="B75" s="170"/>
      <c r="C75" s="168"/>
      <c r="D75" s="169"/>
      <c r="E75" s="169"/>
      <c r="F75" s="171"/>
      <c r="G75" s="167"/>
      <c r="H75" s="165"/>
      <c r="I75" s="166" t="str">
        <f>IFERROR(IF(COUNTIFS([1]別添!$B$5:$B$29,B75,[1]別添!$J$5:$J$29,"有")&gt;0,"有",""),"")</f>
        <v/>
      </c>
      <c r="J75" s="172"/>
      <c r="K75" s="173"/>
      <c r="L75" s="172"/>
      <c r="M75" s="172">
        <f t="shared" si="3"/>
        <v>0</v>
      </c>
    </row>
    <row r="76" spans="1:13" ht="21" customHeight="1">
      <c r="A76" s="6">
        <f t="shared" si="2"/>
        <v>72</v>
      </c>
      <c r="B76" s="170"/>
      <c r="C76" s="168"/>
      <c r="D76" s="169"/>
      <c r="E76" s="169"/>
      <c r="F76" s="171"/>
      <c r="G76" s="167"/>
      <c r="H76" s="165"/>
      <c r="I76" s="166" t="str">
        <f>IFERROR(IF(COUNTIFS([1]別添!$B$5:$B$29,B76,[1]別添!$J$5:$J$29,"有")&gt;0,"有",""),"")</f>
        <v/>
      </c>
      <c r="J76" s="172"/>
      <c r="K76" s="173"/>
      <c r="L76" s="172"/>
      <c r="M76" s="172">
        <f t="shared" si="3"/>
        <v>0</v>
      </c>
    </row>
    <row r="77" spans="1:13" ht="21" customHeight="1">
      <c r="A77" s="6">
        <f t="shared" si="2"/>
        <v>73</v>
      </c>
      <c r="B77" s="170"/>
      <c r="C77" s="168"/>
      <c r="D77" s="169"/>
      <c r="E77" s="169"/>
      <c r="F77" s="171"/>
      <c r="G77" s="167"/>
      <c r="H77" s="165"/>
      <c r="I77" s="166" t="str">
        <f>IFERROR(IF(COUNTIFS([1]別添!$B$5:$B$29,B77,[1]別添!$J$5:$J$29,"有")&gt;0,"有",""),"")</f>
        <v/>
      </c>
      <c r="J77" s="172"/>
      <c r="K77" s="173"/>
      <c r="L77" s="172"/>
      <c r="M77" s="172">
        <f t="shared" si="3"/>
        <v>0</v>
      </c>
    </row>
    <row r="78" spans="1:13" ht="21" customHeight="1">
      <c r="A78" s="6">
        <f t="shared" si="2"/>
        <v>74</v>
      </c>
      <c r="B78" s="170"/>
      <c r="C78" s="168"/>
      <c r="D78" s="169"/>
      <c r="E78" s="169"/>
      <c r="F78" s="171"/>
      <c r="G78" s="167"/>
      <c r="H78" s="165"/>
      <c r="I78" s="166" t="str">
        <f>IFERROR(IF(COUNTIFS([1]別添!$B$5:$B$29,B78,[1]別添!$J$5:$J$29,"有")&gt;0,"有",""),"")</f>
        <v/>
      </c>
      <c r="J78" s="172"/>
      <c r="K78" s="173"/>
      <c r="L78" s="172"/>
      <c r="M78" s="172">
        <f t="shared" si="3"/>
        <v>0</v>
      </c>
    </row>
    <row r="79" spans="1:13" ht="21" customHeight="1">
      <c r="A79" s="6">
        <f t="shared" si="2"/>
        <v>75</v>
      </c>
      <c r="B79" s="170"/>
      <c r="C79" s="168"/>
      <c r="D79" s="169"/>
      <c r="E79" s="169"/>
      <c r="F79" s="171"/>
      <c r="G79" s="167"/>
      <c r="H79" s="165"/>
      <c r="I79" s="166" t="str">
        <f>IFERROR(IF(COUNTIFS([1]別添!$B$5:$B$29,B79,[1]別添!$J$5:$J$29,"有")&gt;0,"有",""),"")</f>
        <v/>
      </c>
      <c r="J79" s="172"/>
      <c r="K79" s="173"/>
      <c r="L79" s="172"/>
      <c r="M79" s="172">
        <f t="shared" si="3"/>
        <v>0</v>
      </c>
    </row>
    <row r="80" spans="1:13" ht="21" customHeight="1">
      <c r="A80" s="6">
        <f t="shared" si="2"/>
        <v>76</v>
      </c>
      <c r="B80" s="170"/>
      <c r="C80" s="168"/>
      <c r="D80" s="169"/>
      <c r="E80" s="169"/>
      <c r="F80" s="171"/>
      <c r="G80" s="167"/>
      <c r="H80" s="165"/>
      <c r="I80" s="166" t="str">
        <f>IFERROR(IF(COUNTIFS([1]別添!$B$5:$B$29,B80,[1]別添!$J$5:$J$29,"有")&gt;0,"有",""),"")</f>
        <v/>
      </c>
      <c r="J80" s="172"/>
      <c r="K80" s="173"/>
      <c r="L80" s="172"/>
      <c r="M80" s="172">
        <f t="shared" si="3"/>
        <v>0</v>
      </c>
    </row>
    <row r="81" spans="1:13" ht="21" customHeight="1">
      <c r="A81" s="6">
        <f t="shared" si="2"/>
        <v>77</v>
      </c>
      <c r="B81" s="170"/>
      <c r="C81" s="168"/>
      <c r="D81" s="169"/>
      <c r="E81" s="169"/>
      <c r="F81" s="171"/>
      <c r="G81" s="167"/>
      <c r="H81" s="165"/>
      <c r="I81" s="166" t="str">
        <f>IFERROR(IF(COUNTIFS([1]別添!$B$5:$B$29,B81,[1]別添!$J$5:$J$29,"有")&gt;0,"有",""),"")</f>
        <v/>
      </c>
      <c r="J81" s="172"/>
      <c r="K81" s="173"/>
      <c r="L81" s="172"/>
      <c r="M81" s="172">
        <f t="shared" si="3"/>
        <v>0</v>
      </c>
    </row>
    <row r="82" spans="1:13" ht="21" customHeight="1">
      <c r="A82" s="6">
        <f t="shared" si="2"/>
        <v>78</v>
      </c>
      <c r="B82" s="170"/>
      <c r="C82" s="168"/>
      <c r="D82" s="169"/>
      <c r="E82" s="169"/>
      <c r="F82" s="171"/>
      <c r="G82" s="167"/>
      <c r="H82" s="165"/>
      <c r="I82" s="166" t="str">
        <f>IFERROR(IF(COUNTIFS([1]別添!$B$5:$B$29,B82,[1]別添!$J$5:$J$29,"有")&gt;0,"有",""),"")</f>
        <v/>
      </c>
      <c r="J82" s="172"/>
      <c r="K82" s="173"/>
      <c r="L82" s="172"/>
      <c r="M82" s="172">
        <f t="shared" si="3"/>
        <v>0</v>
      </c>
    </row>
    <row r="83" spans="1:13" ht="21" customHeight="1">
      <c r="A83" s="6">
        <f t="shared" si="2"/>
        <v>79</v>
      </c>
      <c r="B83" s="170"/>
      <c r="C83" s="168"/>
      <c r="D83" s="169"/>
      <c r="E83" s="169"/>
      <c r="F83" s="171"/>
      <c r="G83" s="167"/>
      <c r="H83" s="165"/>
      <c r="I83" s="166" t="str">
        <f>IFERROR(IF(COUNTIFS([1]別添!$B$5:$B$29,B83,[1]別添!$J$5:$J$29,"有")&gt;0,"有",""),"")</f>
        <v/>
      </c>
      <c r="J83" s="172"/>
      <c r="K83" s="173"/>
      <c r="L83" s="172"/>
      <c r="M83" s="172">
        <f t="shared" si="3"/>
        <v>0</v>
      </c>
    </row>
    <row r="84" spans="1:13" ht="21" customHeight="1">
      <c r="A84" s="6">
        <f t="shared" si="2"/>
        <v>80</v>
      </c>
      <c r="B84" s="170"/>
      <c r="C84" s="168"/>
      <c r="D84" s="169"/>
      <c r="E84" s="169"/>
      <c r="F84" s="171"/>
      <c r="G84" s="167"/>
      <c r="H84" s="165"/>
      <c r="I84" s="166" t="str">
        <f>IFERROR(IF(COUNTIFS([1]別添!$B$5:$B$29,B84,[1]別添!$J$5:$J$29,"有")&gt;0,"有",""),"")</f>
        <v/>
      </c>
      <c r="J84" s="172"/>
      <c r="K84" s="173"/>
      <c r="L84" s="172"/>
      <c r="M84" s="172">
        <f t="shared" si="3"/>
        <v>0</v>
      </c>
    </row>
    <row r="85" spans="1:13" ht="21" customHeight="1">
      <c r="A85" s="6">
        <f t="shared" si="2"/>
        <v>81</v>
      </c>
      <c r="B85" s="170"/>
      <c r="C85" s="168"/>
      <c r="D85" s="169"/>
      <c r="E85" s="169"/>
      <c r="F85" s="171"/>
      <c r="G85" s="167"/>
      <c r="H85" s="165"/>
      <c r="I85" s="166" t="str">
        <f>IFERROR(IF(COUNTIFS([1]別添!$B$5:$B$29,B85,[1]別添!$J$5:$J$29,"有")&gt;0,"有",""),"")</f>
        <v/>
      </c>
      <c r="J85" s="172"/>
      <c r="K85" s="173"/>
      <c r="L85" s="172"/>
      <c r="M85" s="172">
        <f t="shared" si="3"/>
        <v>0</v>
      </c>
    </row>
    <row r="86" spans="1:13" ht="21" customHeight="1">
      <c r="A86" s="6">
        <f t="shared" si="2"/>
        <v>82</v>
      </c>
      <c r="B86" s="170"/>
      <c r="C86" s="168"/>
      <c r="D86" s="169"/>
      <c r="E86" s="169"/>
      <c r="F86" s="171"/>
      <c r="G86" s="167"/>
      <c r="H86" s="165"/>
      <c r="I86" s="166" t="str">
        <f>IFERROR(IF(COUNTIFS([1]別添!$B$5:$B$29,B86,[1]別添!$J$5:$J$29,"有")&gt;0,"有",""),"")</f>
        <v/>
      </c>
      <c r="J86" s="172"/>
      <c r="K86" s="173"/>
      <c r="L86" s="172"/>
      <c r="M86" s="172">
        <f t="shared" si="3"/>
        <v>0</v>
      </c>
    </row>
    <row r="87" spans="1:13" ht="21" customHeight="1">
      <c r="A87" s="6">
        <f t="shared" si="2"/>
        <v>83</v>
      </c>
      <c r="B87" s="170"/>
      <c r="C87" s="168"/>
      <c r="D87" s="169"/>
      <c r="E87" s="169"/>
      <c r="F87" s="171"/>
      <c r="G87" s="167"/>
      <c r="H87" s="165"/>
      <c r="I87" s="166" t="str">
        <f>IFERROR(IF(COUNTIFS([1]別添!$B$5:$B$29,B87,[1]別添!$J$5:$J$29,"有")&gt;0,"有",""),"")</f>
        <v/>
      </c>
      <c r="J87" s="172"/>
      <c r="K87" s="173"/>
      <c r="L87" s="172"/>
      <c r="M87" s="172">
        <f t="shared" si="3"/>
        <v>0</v>
      </c>
    </row>
    <row r="88" spans="1:13" ht="21" customHeight="1">
      <c r="A88" s="6">
        <f t="shared" si="2"/>
        <v>84</v>
      </c>
      <c r="B88" s="170"/>
      <c r="C88" s="168"/>
      <c r="D88" s="169"/>
      <c r="E88" s="169"/>
      <c r="F88" s="171"/>
      <c r="G88" s="167"/>
      <c r="H88" s="165"/>
      <c r="I88" s="166" t="str">
        <f>IFERROR(IF(COUNTIFS([1]別添!$B$5:$B$29,B88,[1]別添!$J$5:$J$29,"有")&gt;0,"有",""),"")</f>
        <v/>
      </c>
      <c r="J88" s="172"/>
      <c r="K88" s="173"/>
      <c r="L88" s="172"/>
      <c r="M88" s="172">
        <f t="shared" si="3"/>
        <v>0</v>
      </c>
    </row>
    <row r="89" spans="1:13" ht="21" customHeight="1">
      <c r="A89" s="6">
        <f t="shared" si="2"/>
        <v>85</v>
      </c>
      <c r="B89" s="170"/>
      <c r="C89" s="168"/>
      <c r="D89" s="169"/>
      <c r="E89" s="169"/>
      <c r="F89" s="171"/>
      <c r="G89" s="167"/>
      <c r="H89" s="165"/>
      <c r="I89" s="166" t="str">
        <f>IFERROR(IF(COUNTIFS([1]別添!$B$5:$B$29,B89,[1]別添!$J$5:$J$29,"有")&gt;0,"有",""),"")</f>
        <v/>
      </c>
      <c r="J89" s="172"/>
      <c r="K89" s="173"/>
      <c r="L89" s="172"/>
      <c r="M89" s="172">
        <f t="shared" si="3"/>
        <v>0</v>
      </c>
    </row>
    <row r="90" spans="1:13" ht="21" customHeight="1">
      <c r="A90" s="6">
        <f t="shared" si="2"/>
        <v>86</v>
      </c>
      <c r="B90" s="170"/>
      <c r="C90" s="168"/>
      <c r="D90" s="169"/>
      <c r="E90" s="169"/>
      <c r="F90" s="171"/>
      <c r="G90" s="167"/>
      <c r="H90" s="165"/>
      <c r="I90" s="166" t="str">
        <f>IFERROR(IF(COUNTIFS([1]別添!$B$5:$B$29,B90,[1]別添!$J$5:$J$29,"有")&gt;0,"有",""),"")</f>
        <v/>
      </c>
      <c r="J90" s="172"/>
      <c r="K90" s="173"/>
      <c r="L90" s="172"/>
      <c r="M90" s="172">
        <f t="shared" si="3"/>
        <v>0</v>
      </c>
    </row>
    <row r="91" spans="1:13" ht="21" customHeight="1">
      <c r="A91" s="6">
        <f t="shared" si="2"/>
        <v>87</v>
      </c>
      <c r="B91" s="170"/>
      <c r="C91" s="168"/>
      <c r="D91" s="169"/>
      <c r="E91" s="169"/>
      <c r="F91" s="171"/>
      <c r="G91" s="167"/>
      <c r="H91" s="165"/>
      <c r="I91" s="166" t="str">
        <f>IFERROR(IF(COUNTIFS([1]別添!$B$5:$B$29,B91,[1]別添!$J$5:$J$29,"有")&gt;0,"有",""),"")</f>
        <v/>
      </c>
      <c r="J91" s="172"/>
      <c r="K91" s="173"/>
      <c r="L91" s="172"/>
      <c r="M91" s="172">
        <f t="shared" si="3"/>
        <v>0</v>
      </c>
    </row>
    <row r="92" spans="1:13" ht="21" customHeight="1">
      <c r="A92" s="6">
        <f t="shared" si="2"/>
        <v>88</v>
      </c>
      <c r="B92" s="170"/>
      <c r="C92" s="168"/>
      <c r="D92" s="169"/>
      <c r="E92" s="169"/>
      <c r="F92" s="171"/>
      <c r="G92" s="167"/>
      <c r="H92" s="165"/>
      <c r="I92" s="166" t="str">
        <f>IFERROR(IF(COUNTIFS([1]別添!$B$5:$B$29,B92,[1]別添!$J$5:$J$29,"有")&gt;0,"有",""),"")</f>
        <v/>
      </c>
      <c r="J92" s="172"/>
      <c r="K92" s="173"/>
      <c r="L92" s="172"/>
      <c r="M92" s="172">
        <f t="shared" si="3"/>
        <v>0</v>
      </c>
    </row>
    <row r="93" spans="1:13" ht="21" customHeight="1">
      <c r="A93" s="6">
        <f t="shared" si="2"/>
        <v>89</v>
      </c>
      <c r="B93" s="170"/>
      <c r="C93" s="168"/>
      <c r="D93" s="169"/>
      <c r="E93" s="169"/>
      <c r="F93" s="171"/>
      <c r="G93" s="167"/>
      <c r="H93" s="165"/>
      <c r="I93" s="166" t="str">
        <f>IFERROR(IF(COUNTIFS([1]別添!$B$5:$B$29,B93,[1]別添!$J$5:$J$29,"有")&gt;0,"有",""),"")</f>
        <v/>
      </c>
      <c r="J93" s="172"/>
      <c r="K93" s="173"/>
      <c r="L93" s="172"/>
      <c r="M93" s="172">
        <f t="shared" si="3"/>
        <v>0</v>
      </c>
    </row>
    <row r="94" spans="1:13" ht="21" customHeight="1">
      <c r="A94" s="6">
        <f t="shared" si="2"/>
        <v>90</v>
      </c>
      <c r="B94" s="170"/>
      <c r="C94" s="168"/>
      <c r="D94" s="169"/>
      <c r="E94" s="169"/>
      <c r="F94" s="171"/>
      <c r="G94" s="167"/>
      <c r="H94" s="165"/>
      <c r="I94" s="166" t="str">
        <f>IFERROR(IF(COUNTIFS([1]別添!$B$5:$B$29,B94,[1]別添!$J$5:$J$29,"有")&gt;0,"有",""),"")</f>
        <v/>
      </c>
      <c r="J94" s="172"/>
      <c r="K94" s="173"/>
      <c r="L94" s="172"/>
      <c r="M94" s="172">
        <f t="shared" si="3"/>
        <v>0</v>
      </c>
    </row>
    <row r="95" spans="1:13" ht="21" customHeight="1">
      <c r="A95" s="6">
        <f t="shared" si="2"/>
        <v>91</v>
      </c>
      <c r="B95" s="170"/>
      <c r="C95" s="168"/>
      <c r="D95" s="169"/>
      <c r="E95" s="169"/>
      <c r="F95" s="171"/>
      <c r="G95" s="167"/>
      <c r="H95" s="165"/>
      <c r="I95" s="166" t="str">
        <f>IFERROR(IF(COUNTIFS([1]別添!$B$5:$B$29,B95,[1]別添!$J$5:$J$29,"有")&gt;0,"有",""),"")</f>
        <v/>
      </c>
      <c r="J95" s="172"/>
      <c r="K95" s="173"/>
      <c r="L95" s="172"/>
      <c r="M95" s="172">
        <f t="shared" si="3"/>
        <v>0</v>
      </c>
    </row>
    <row r="96" spans="1:13" ht="21" customHeight="1">
      <c r="A96" s="6">
        <f t="shared" si="2"/>
        <v>92</v>
      </c>
      <c r="B96" s="170"/>
      <c r="C96" s="168"/>
      <c r="D96" s="169"/>
      <c r="E96" s="169"/>
      <c r="F96" s="171"/>
      <c r="G96" s="167"/>
      <c r="H96" s="165"/>
      <c r="I96" s="166" t="str">
        <f>IFERROR(IF(COUNTIFS([1]別添!$B$5:$B$29,B96,[1]別添!$J$5:$J$29,"有")&gt;0,"有",""),"")</f>
        <v/>
      </c>
      <c r="J96" s="172"/>
      <c r="K96" s="173"/>
      <c r="L96" s="172"/>
      <c r="M96" s="172">
        <f t="shared" si="3"/>
        <v>0</v>
      </c>
    </row>
    <row r="97" spans="1:13" ht="21" customHeight="1">
      <c r="A97" s="6">
        <f t="shared" si="2"/>
        <v>93</v>
      </c>
      <c r="B97" s="170"/>
      <c r="C97" s="168"/>
      <c r="D97" s="169"/>
      <c r="E97" s="169"/>
      <c r="F97" s="171"/>
      <c r="G97" s="167"/>
      <c r="H97" s="165"/>
      <c r="I97" s="166" t="str">
        <f>IFERROR(IF(COUNTIFS([1]別添!$B$5:$B$29,B97,[1]別添!$J$5:$J$29,"有")&gt;0,"有",""),"")</f>
        <v/>
      </c>
      <c r="J97" s="172"/>
      <c r="K97" s="173"/>
      <c r="L97" s="172"/>
      <c r="M97" s="172">
        <f t="shared" si="3"/>
        <v>0</v>
      </c>
    </row>
    <row r="98" spans="1:13" ht="21" customHeight="1">
      <c r="A98" s="6">
        <f t="shared" si="2"/>
        <v>94</v>
      </c>
      <c r="B98" s="170"/>
      <c r="C98" s="168"/>
      <c r="D98" s="169"/>
      <c r="E98" s="169"/>
      <c r="F98" s="171"/>
      <c r="G98" s="167"/>
      <c r="H98" s="165"/>
      <c r="I98" s="166" t="str">
        <f>IFERROR(IF(COUNTIFS([1]別添!$B$5:$B$29,B98,[1]別添!$J$5:$J$29,"有")&gt;0,"有",""),"")</f>
        <v/>
      </c>
      <c r="J98" s="172"/>
      <c r="K98" s="173"/>
      <c r="L98" s="172"/>
      <c r="M98" s="172">
        <f t="shared" si="3"/>
        <v>0</v>
      </c>
    </row>
    <row r="99" spans="1:13" ht="21" customHeight="1">
      <c r="A99" s="6">
        <f t="shared" si="2"/>
        <v>95</v>
      </c>
      <c r="B99" s="170"/>
      <c r="C99" s="168"/>
      <c r="D99" s="169"/>
      <c r="E99" s="169"/>
      <c r="F99" s="171"/>
      <c r="G99" s="167"/>
      <c r="H99" s="165"/>
      <c r="I99" s="166" t="str">
        <f>IFERROR(IF(COUNTIFS([1]別添!$B$5:$B$29,B99,[1]別添!$J$5:$J$29,"有")&gt;0,"有",""),"")</f>
        <v/>
      </c>
      <c r="J99" s="172"/>
      <c r="K99" s="173"/>
      <c r="L99" s="172"/>
      <c r="M99" s="172">
        <f t="shared" si="3"/>
        <v>0</v>
      </c>
    </row>
    <row r="100" spans="1:13" ht="21" customHeight="1">
      <c r="A100" s="6">
        <f t="shared" si="2"/>
        <v>96</v>
      </c>
      <c r="B100" s="170"/>
      <c r="C100" s="168"/>
      <c r="D100" s="169"/>
      <c r="E100" s="169"/>
      <c r="F100" s="171"/>
      <c r="G100" s="167"/>
      <c r="H100" s="165"/>
      <c r="I100" s="166" t="str">
        <f>IFERROR(IF(COUNTIFS([1]別添!$B$5:$B$29,B100,[1]別添!$J$5:$J$29,"有")&gt;0,"有",""),"")</f>
        <v/>
      </c>
      <c r="J100" s="172"/>
      <c r="K100" s="173"/>
      <c r="L100" s="172"/>
      <c r="M100" s="172">
        <f t="shared" si="3"/>
        <v>0</v>
      </c>
    </row>
    <row r="101" spans="1:13" ht="21" customHeight="1">
      <c r="A101" s="6">
        <f t="shared" si="2"/>
        <v>97</v>
      </c>
      <c r="B101" s="170"/>
      <c r="C101" s="168"/>
      <c r="D101" s="169"/>
      <c r="E101" s="169"/>
      <c r="F101" s="171"/>
      <c r="G101" s="167"/>
      <c r="H101" s="165"/>
      <c r="I101" s="166" t="str">
        <f>IFERROR(IF(COUNTIFS([1]別添!$B$5:$B$29,B101,[1]別添!$J$5:$J$29,"有")&gt;0,"有",""),"")</f>
        <v/>
      </c>
      <c r="J101" s="172"/>
      <c r="K101" s="173"/>
      <c r="L101" s="172"/>
      <c r="M101" s="172">
        <f t="shared" si="3"/>
        <v>0</v>
      </c>
    </row>
    <row r="102" spans="1:13" ht="21" customHeight="1">
      <c r="A102" s="6">
        <f t="shared" si="2"/>
        <v>98</v>
      </c>
      <c r="B102" s="170"/>
      <c r="C102" s="168"/>
      <c r="D102" s="169"/>
      <c r="E102" s="169"/>
      <c r="F102" s="171"/>
      <c r="G102" s="167"/>
      <c r="H102" s="165"/>
      <c r="I102" s="166" t="str">
        <f>IFERROR(IF(COUNTIFS([1]別添!$B$5:$B$29,B102,[1]別添!$J$5:$J$29,"有")&gt;0,"有",""),"")</f>
        <v/>
      </c>
      <c r="J102" s="172"/>
      <c r="K102" s="173"/>
      <c r="L102" s="172"/>
      <c r="M102" s="172">
        <f t="shared" si="3"/>
        <v>0</v>
      </c>
    </row>
    <row r="103" spans="1:13" ht="21" customHeight="1">
      <c r="A103" s="6">
        <f t="shared" si="2"/>
        <v>99</v>
      </c>
      <c r="B103" s="170"/>
      <c r="C103" s="168"/>
      <c r="D103" s="169"/>
      <c r="E103" s="169"/>
      <c r="F103" s="171"/>
      <c r="G103" s="167"/>
      <c r="H103" s="165"/>
      <c r="I103" s="166" t="str">
        <f>IFERROR(IF(COUNTIFS([1]別添!$B$5:$B$29,B103,[1]別添!$J$5:$J$29,"有")&gt;0,"有",""),"")</f>
        <v/>
      </c>
      <c r="J103" s="172"/>
      <c r="K103" s="173"/>
      <c r="L103" s="172"/>
      <c r="M103" s="172">
        <f t="shared" si="3"/>
        <v>0</v>
      </c>
    </row>
    <row r="104" spans="1:13" ht="21" customHeight="1">
      <c r="A104" s="6">
        <f t="shared" si="2"/>
        <v>100</v>
      </c>
      <c r="B104" s="170"/>
      <c r="C104" s="168"/>
      <c r="D104" s="169"/>
      <c r="E104" s="169"/>
      <c r="F104" s="171"/>
      <c r="G104" s="167"/>
      <c r="H104" s="165"/>
      <c r="I104" s="166" t="str">
        <f>IFERROR(IF(COUNTIFS([1]別添!$B$5:$B$29,B104,[1]別添!$J$5:$J$29,"有")&gt;0,"有",""),"")</f>
        <v/>
      </c>
      <c r="J104" s="172"/>
      <c r="K104" s="173"/>
      <c r="L104" s="172"/>
      <c r="M104" s="172">
        <f t="shared" si="3"/>
        <v>0</v>
      </c>
    </row>
  </sheetData>
  <mergeCells count="8">
    <mergeCell ref="G3:G4"/>
    <mergeCell ref="H3:M3"/>
    <mergeCell ref="A3:A4"/>
    <mergeCell ref="B3:B4"/>
    <mergeCell ref="C3:C4"/>
    <mergeCell ref="D3:D4"/>
    <mergeCell ref="E3:E4"/>
    <mergeCell ref="F3:F4"/>
  </mergeCells>
  <phoneticPr fontId="4"/>
  <printOptions horizontalCentered="1"/>
  <pageMargins left="0.19685039370078741" right="0.19685039370078741" top="0.59055118110236227" bottom="0.39370078740157483" header="0" footer="0"/>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6C398-3C97-4454-8F02-18D0717D793D}">
  <sheetPr codeName="Sheet6"/>
  <dimension ref="A1:CF58"/>
  <sheetViews>
    <sheetView showZeros="0" tabSelected="1" view="pageBreakPreview" topLeftCell="A22" zoomScale="130" zoomScaleNormal="160" zoomScaleSheetLayoutView="130" workbookViewId="0">
      <selection activeCell="BG43" sqref="BG43"/>
    </sheetView>
  </sheetViews>
  <sheetFormatPr defaultColWidth="2.25" defaultRowHeight="13.5"/>
  <cols>
    <col min="1" max="1" width="2.25" style="12" customWidth="1"/>
    <col min="2" max="7" width="2.25" style="12"/>
    <col min="8" max="19" width="2.5" style="12" bestFit="1" customWidth="1"/>
    <col min="20" max="40" width="2.25" style="12"/>
    <col min="41" max="47" width="2.25" style="12" hidden="1" customWidth="1"/>
    <col min="48" max="78" width="2.25" style="12"/>
    <col min="79" max="79" width="49.125" style="12" hidden="1" customWidth="1"/>
    <col min="80" max="84" width="8.125" style="12" hidden="1" customWidth="1"/>
    <col min="85" max="87" width="8.125" style="12" customWidth="1"/>
    <col min="88" max="16384" width="2.25" style="12"/>
  </cols>
  <sheetData>
    <row r="1" spans="1:84">
      <c r="A1" s="12" t="s">
        <v>15</v>
      </c>
    </row>
    <row r="2" spans="1:84" ht="3" customHeight="1"/>
    <row r="3" spans="1:84">
      <c r="A3" s="337" t="s">
        <v>16</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9"/>
      <c r="CA3" s="13"/>
      <c r="CB3" s="14" t="s">
        <v>17</v>
      </c>
      <c r="CC3" s="13"/>
      <c r="CD3" s="13"/>
      <c r="CE3" s="14" t="s">
        <v>18</v>
      </c>
      <c r="CF3" s="13"/>
    </row>
    <row r="4" spans="1:84" ht="4.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CA4" s="13"/>
      <c r="CB4" s="14" t="s">
        <v>19</v>
      </c>
      <c r="CC4" s="14"/>
      <c r="CD4" s="14" t="s">
        <v>20</v>
      </c>
      <c r="CE4" s="14" t="s">
        <v>19</v>
      </c>
      <c r="CF4" s="13"/>
    </row>
    <row r="5" spans="1:84">
      <c r="A5" s="314" t="s">
        <v>21</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6"/>
      <c r="CA5" s="16" t="s">
        <v>22</v>
      </c>
      <c r="CB5" s="17">
        <v>892</v>
      </c>
      <c r="CC5" s="16" t="s">
        <v>23</v>
      </c>
      <c r="CD5" s="16"/>
      <c r="CE5" s="17">
        <v>200</v>
      </c>
      <c r="CF5" s="16" t="s">
        <v>23</v>
      </c>
    </row>
    <row r="6" spans="1:84" ht="4.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CA6" s="16" t="s">
        <v>24</v>
      </c>
      <c r="CB6" s="17">
        <v>1137</v>
      </c>
      <c r="CC6" s="16" t="s">
        <v>23</v>
      </c>
      <c r="CD6" s="16"/>
      <c r="CE6" s="17">
        <v>200</v>
      </c>
      <c r="CF6" s="16" t="s">
        <v>23</v>
      </c>
    </row>
    <row r="7" spans="1:84" ht="17.25" customHeight="1">
      <c r="A7" s="246" t="s">
        <v>25</v>
      </c>
      <c r="B7" s="247"/>
      <c r="C7" s="247"/>
      <c r="D7" s="247"/>
      <c r="E7" s="247"/>
      <c r="F7" s="247"/>
      <c r="G7" s="248"/>
      <c r="H7" s="340"/>
      <c r="I7" s="341"/>
      <c r="J7" s="341"/>
      <c r="K7" s="341"/>
      <c r="L7" s="341"/>
      <c r="M7" s="341"/>
      <c r="N7" s="342"/>
      <c r="O7" s="246" t="s">
        <v>26</v>
      </c>
      <c r="P7" s="247"/>
      <c r="Q7" s="247"/>
      <c r="R7" s="247"/>
      <c r="S7" s="248"/>
      <c r="T7" s="343"/>
      <c r="U7" s="320"/>
      <c r="V7" s="320"/>
      <c r="W7" s="320"/>
      <c r="X7" s="320"/>
      <c r="Y7" s="320"/>
      <c r="Z7" s="320"/>
      <c r="AA7" s="320"/>
      <c r="AB7" s="320"/>
      <c r="AC7" s="320"/>
      <c r="AD7" s="320"/>
      <c r="AE7" s="320"/>
      <c r="AF7" s="320"/>
      <c r="AG7" s="320"/>
      <c r="AH7" s="320"/>
      <c r="AI7" s="320"/>
      <c r="AJ7" s="320"/>
      <c r="AK7" s="320"/>
      <c r="AL7" s="320"/>
      <c r="AM7" s="344"/>
      <c r="CA7" s="16" t="s">
        <v>27</v>
      </c>
      <c r="CB7" s="17">
        <v>1480</v>
      </c>
      <c r="CC7" s="16" t="s">
        <v>23</v>
      </c>
      <c r="CD7" s="16"/>
      <c r="CE7" s="17">
        <v>200</v>
      </c>
      <c r="CF7" s="16" t="s">
        <v>23</v>
      </c>
    </row>
    <row r="8" spans="1:84">
      <c r="A8" s="356" t="s">
        <v>28</v>
      </c>
      <c r="B8" s="357"/>
      <c r="C8" s="358"/>
      <c r="D8" s="246" t="s">
        <v>5</v>
      </c>
      <c r="E8" s="247"/>
      <c r="F8" s="247"/>
      <c r="G8" s="248"/>
      <c r="H8" s="246" t="s">
        <v>29</v>
      </c>
      <c r="I8" s="247"/>
      <c r="J8" s="247"/>
      <c r="K8" s="248"/>
      <c r="L8" s="246" t="s">
        <v>6</v>
      </c>
      <c r="M8" s="247"/>
      <c r="N8" s="247"/>
      <c r="O8" s="247"/>
      <c r="P8" s="247"/>
      <c r="Q8" s="247"/>
      <c r="R8" s="247"/>
      <c r="S8" s="247"/>
      <c r="T8" s="247"/>
      <c r="U8" s="247"/>
      <c r="V8" s="247"/>
      <c r="W8" s="247"/>
      <c r="X8" s="247"/>
      <c r="Y8" s="248"/>
      <c r="Z8" s="356" t="s">
        <v>30</v>
      </c>
      <c r="AA8" s="357"/>
      <c r="AB8" s="358"/>
      <c r="AC8" s="246" t="s">
        <v>4</v>
      </c>
      <c r="AD8" s="247"/>
      <c r="AE8" s="247"/>
      <c r="AF8" s="247"/>
      <c r="AG8" s="247"/>
      <c r="AH8" s="345" t="s">
        <v>31</v>
      </c>
      <c r="AI8" s="335"/>
      <c r="AJ8" s="335"/>
      <c r="AK8" s="335"/>
      <c r="AL8" s="335"/>
      <c r="AM8" s="336"/>
      <c r="AV8" s="19"/>
      <c r="CA8" s="20" t="s">
        <v>32</v>
      </c>
      <c r="CB8" s="17">
        <v>384</v>
      </c>
      <c r="CC8" s="16" t="s">
        <v>23</v>
      </c>
      <c r="CD8" s="16"/>
      <c r="CE8" s="17">
        <v>200</v>
      </c>
      <c r="CF8" s="16" t="s">
        <v>23</v>
      </c>
    </row>
    <row r="9" spans="1:84" ht="17.25" customHeight="1">
      <c r="A9" s="359"/>
      <c r="B9" s="360"/>
      <c r="C9" s="361"/>
      <c r="D9" s="346"/>
      <c r="E9" s="347"/>
      <c r="F9" s="347"/>
      <c r="G9" s="348"/>
      <c r="H9" s="349"/>
      <c r="I9" s="350"/>
      <c r="J9" s="350"/>
      <c r="K9" s="351"/>
      <c r="L9" s="255"/>
      <c r="M9" s="256"/>
      <c r="N9" s="256"/>
      <c r="O9" s="256"/>
      <c r="P9" s="256"/>
      <c r="Q9" s="256"/>
      <c r="R9" s="256"/>
      <c r="S9" s="256"/>
      <c r="T9" s="256"/>
      <c r="U9" s="256"/>
      <c r="V9" s="256"/>
      <c r="W9" s="256"/>
      <c r="X9" s="256"/>
      <c r="Y9" s="352"/>
      <c r="Z9" s="359"/>
      <c r="AA9" s="360"/>
      <c r="AB9" s="361"/>
      <c r="AC9" s="255"/>
      <c r="AD9" s="256"/>
      <c r="AE9" s="256"/>
      <c r="AF9" s="256"/>
      <c r="AG9" s="352"/>
      <c r="AH9" s="353"/>
      <c r="AI9" s="354"/>
      <c r="AJ9" s="354"/>
      <c r="AK9" s="354"/>
      <c r="AL9" s="354"/>
      <c r="AM9" s="355"/>
      <c r="CA9" s="16" t="s">
        <v>33</v>
      </c>
      <c r="CB9" s="17">
        <v>375</v>
      </c>
      <c r="CC9" s="16" t="s">
        <v>23</v>
      </c>
      <c r="CD9" s="16"/>
      <c r="CE9" s="17">
        <v>200</v>
      </c>
      <c r="CF9" s="16" t="s">
        <v>23</v>
      </c>
    </row>
    <row r="10" spans="1:84" s="19" customFormat="1" ht="20.25" customHeight="1">
      <c r="A10" s="324" t="s">
        <v>34</v>
      </c>
      <c r="B10" s="325"/>
      <c r="C10" s="325"/>
      <c r="D10" s="325"/>
      <c r="E10" s="325"/>
      <c r="F10" s="325"/>
      <c r="G10" s="325"/>
      <c r="H10" s="326"/>
      <c r="I10" s="327"/>
      <c r="J10" s="327"/>
      <c r="K10" s="327"/>
      <c r="L10" s="327"/>
      <c r="M10" s="327"/>
      <c r="N10" s="327"/>
      <c r="O10" s="327"/>
      <c r="P10" s="327"/>
      <c r="Q10" s="328"/>
      <c r="R10" s="329" t="s">
        <v>35</v>
      </c>
      <c r="S10" s="330"/>
      <c r="T10" s="330"/>
      <c r="U10" s="330"/>
      <c r="V10" s="330"/>
      <c r="W10" s="331"/>
      <c r="X10" s="332">
        <v>31</v>
      </c>
      <c r="Y10" s="333"/>
      <c r="Z10" s="334" t="s">
        <v>36</v>
      </c>
      <c r="AA10" s="335"/>
      <c r="AB10" s="336"/>
      <c r="AC10" s="320"/>
      <c r="AD10" s="320"/>
      <c r="AE10" s="257" t="s">
        <v>37</v>
      </c>
      <c r="AF10" s="258"/>
      <c r="AG10" s="317" t="s">
        <v>38</v>
      </c>
      <c r="AH10" s="318"/>
      <c r="AI10" s="319"/>
      <c r="AJ10" s="320"/>
      <c r="AK10" s="320"/>
      <c r="AL10" s="257" t="s">
        <v>37</v>
      </c>
      <c r="AM10" s="258"/>
      <c r="AP10" s="321"/>
      <c r="AQ10" s="321"/>
      <c r="AR10" s="321"/>
      <c r="AS10" s="321"/>
      <c r="AT10" s="321"/>
      <c r="AU10" s="321"/>
      <c r="CA10" s="16" t="s">
        <v>39</v>
      </c>
      <c r="CB10" s="17">
        <v>939</v>
      </c>
      <c r="CC10" s="16" t="s">
        <v>23</v>
      </c>
      <c r="CD10" s="16"/>
      <c r="CE10" s="17">
        <v>200</v>
      </c>
      <c r="CF10" s="16" t="s">
        <v>23</v>
      </c>
    </row>
    <row r="11" spans="1:84" s="19" customFormat="1" ht="18" customHeight="1">
      <c r="A11" s="322" t="s">
        <v>40</v>
      </c>
      <c r="B11" s="282"/>
      <c r="C11" s="282"/>
      <c r="D11" s="282"/>
      <c r="E11" s="282"/>
      <c r="F11" s="282"/>
      <c r="G11" s="282"/>
      <c r="H11" s="283"/>
      <c r="I11" s="21"/>
      <c r="J11" s="22" t="s">
        <v>41</v>
      </c>
      <c r="K11" s="23"/>
      <c r="L11" s="24"/>
      <c r="M11" s="24"/>
      <c r="N11" s="24"/>
      <c r="O11" s="24"/>
      <c r="P11" s="24"/>
      <c r="Q11" s="24"/>
      <c r="R11" s="24"/>
      <c r="S11" s="24"/>
      <c r="T11" s="24"/>
      <c r="U11" s="24"/>
      <c r="V11" s="24"/>
      <c r="W11" s="24"/>
      <c r="X11" s="24"/>
      <c r="Y11" s="21"/>
      <c r="Z11" s="22" t="s">
        <v>42</v>
      </c>
      <c r="AA11" s="23"/>
      <c r="AB11" s="24"/>
      <c r="AC11" s="24"/>
      <c r="AD11" s="24"/>
      <c r="AE11" s="24"/>
      <c r="AF11" s="24"/>
      <c r="AG11" s="24"/>
      <c r="AH11" s="24"/>
      <c r="AI11" s="24"/>
      <c r="AJ11" s="24"/>
      <c r="AK11" s="24"/>
      <c r="AL11" s="24"/>
      <c r="AM11" s="25"/>
      <c r="CA11" s="16" t="s">
        <v>43</v>
      </c>
      <c r="CB11" s="17">
        <v>1181</v>
      </c>
      <c r="CC11" s="16" t="s">
        <v>23</v>
      </c>
      <c r="CD11" s="16"/>
      <c r="CE11" s="17">
        <v>200</v>
      </c>
      <c r="CF11" s="16" t="s">
        <v>23</v>
      </c>
    </row>
    <row r="12" spans="1:84" s="19" customFormat="1" ht="18" customHeight="1">
      <c r="A12" s="323"/>
      <c r="B12" s="285"/>
      <c r="C12" s="285"/>
      <c r="D12" s="285"/>
      <c r="E12" s="285"/>
      <c r="F12" s="285"/>
      <c r="G12" s="285"/>
      <c r="H12" s="286"/>
      <c r="I12" s="26"/>
      <c r="J12" s="27" t="s">
        <v>44</v>
      </c>
      <c r="K12" s="28"/>
      <c r="L12" s="29"/>
      <c r="M12" s="29"/>
      <c r="N12" s="29"/>
      <c r="O12" s="29"/>
      <c r="P12" s="29"/>
      <c r="Q12" s="29"/>
      <c r="R12" s="29"/>
      <c r="S12" s="29"/>
      <c r="T12" s="29"/>
      <c r="U12" s="28"/>
      <c r="V12" s="29"/>
      <c r="W12" s="29"/>
      <c r="X12" s="29"/>
      <c r="Y12" s="30"/>
      <c r="Z12" s="31" t="s">
        <v>45</v>
      </c>
      <c r="AA12" s="28"/>
      <c r="AB12" s="29"/>
      <c r="AC12" s="29"/>
      <c r="AD12" s="29"/>
      <c r="AE12" s="29"/>
      <c r="AF12" s="29"/>
      <c r="AG12" s="29"/>
      <c r="AH12" s="29"/>
      <c r="AI12" s="29"/>
      <c r="AJ12" s="29"/>
      <c r="AK12" s="29"/>
      <c r="AL12" s="29"/>
      <c r="AM12" s="32"/>
      <c r="CA12" s="16" t="s">
        <v>46</v>
      </c>
      <c r="CB12" s="17">
        <v>1885</v>
      </c>
      <c r="CC12" s="16" t="s">
        <v>23</v>
      </c>
      <c r="CD12" s="16"/>
      <c r="CE12" s="17">
        <v>200</v>
      </c>
      <c r="CF12" s="16" t="s">
        <v>23</v>
      </c>
    </row>
    <row r="13" spans="1:84" s="19" customFormat="1" ht="6" customHeight="1">
      <c r="A13" s="33"/>
      <c r="B13" s="33"/>
      <c r="C13" s="33"/>
      <c r="D13" s="33"/>
      <c r="E13" s="33"/>
      <c r="F13" s="33"/>
      <c r="G13" s="33"/>
      <c r="H13" s="33"/>
      <c r="I13" s="34"/>
      <c r="J13" s="35"/>
      <c r="K13" s="34"/>
      <c r="L13" s="18"/>
      <c r="M13" s="18"/>
      <c r="N13" s="18"/>
      <c r="O13" s="18"/>
      <c r="P13" s="18"/>
      <c r="Q13" s="18"/>
      <c r="R13" s="18"/>
      <c r="S13" s="18"/>
      <c r="T13" s="18"/>
      <c r="U13" s="34"/>
      <c r="V13" s="18"/>
      <c r="W13" s="18"/>
      <c r="X13" s="18"/>
      <c r="Y13" s="35"/>
      <c r="Z13" s="36"/>
      <c r="AA13" s="34"/>
      <c r="AB13" s="18"/>
      <c r="AC13" s="18"/>
      <c r="AD13" s="18"/>
      <c r="AE13" s="18"/>
      <c r="AF13" s="18"/>
      <c r="AG13" s="18"/>
      <c r="AH13" s="18"/>
      <c r="AI13" s="18"/>
      <c r="AJ13" s="18"/>
      <c r="AK13" s="18"/>
      <c r="AL13" s="18"/>
      <c r="AM13" s="18"/>
      <c r="CA13" s="16" t="s">
        <v>47</v>
      </c>
      <c r="CB13" s="17">
        <f>CD13*'様式6（事業実績報告書）'!$AC$10</f>
        <v>0</v>
      </c>
      <c r="CC13" s="16" t="s">
        <v>48</v>
      </c>
      <c r="CD13" s="16">
        <v>44</v>
      </c>
      <c r="CE13" s="17">
        <v>200</v>
      </c>
      <c r="CF13" s="16" t="s">
        <v>23</v>
      </c>
    </row>
    <row r="14" spans="1:84" s="19" customFormat="1" ht="6" customHeight="1">
      <c r="A14" s="37"/>
      <c r="B14" s="37"/>
      <c r="C14" s="37"/>
      <c r="D14" s="37"/>
      <c r="E14" s="37"/>
      <c r="F14" s="37"/>
      <c r="G14" s="37"/>
      <c r="H14" s="37"/>
      <c r="I14" s="38"/>
      <c r="J14" s="39"/>
      <c r="K14" s="40"/>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CA14" t="s">
        <v>133</v>
      </c>
      <c r="CB14" s="17">
        <f>CD14*'様式6（事業実績報告書）'!$AC$10</f>
        <v>0</v>
      </c>
      <c r="CC14" t="s">
        <v>48</v>
      </c>
      <c r="CD14" s="175">
        <v>44</v>
      </c>
      <c r="CE14" s="175">
        <v>200</v>
      </c>
      <c r="CF14" s="175" t="s">
        <v>23</v>
      </c>
    </row>
    <row r="15" spans="1:84" s="19" customFormat="1" ht="18.75">
      <c r="A15" s="314" t="s">
        <v>50</v>
      </c>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6"/>
      <c r="CA15" t="s">
        <v>130</v>
      </c>
      <c r="CB15" s="174">
        <v>534</v>
      </c>
      <c r="CC15" t="s">
        <v>23</v>
      </c>
      <c r="CD15"/>
      <c r="CE15" s="174">
        <v>200</v>
      </c>
      <c r="CF15" t="s">
        <v>23</v>
      </c>
    </row>
    <row r="16" spans="1:84" s="19" customFormat="1" ht="3" customHeight="1" thickBot="1">
      <c r="A16" s="37"/>
      <c r="B16" s="37"/>
      <c r="C16" s="37"/>
      <c r="D16" s="37"/>
      <c r="E16" s="37"/>
      <c r="F16" s="37"/>
      <c r="G16" s="37"/>
      <c r="H16" s="37"/>
      <c r="I16" s="38"/>
      <c r="J16" s="39"/>
      <c r="K16" s="40"/>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CA16" t="s">
        <v>131</v>
      </c>
      <c r="CB16" s="174">
        <v>564</v>
      </c>
      <c r="CC16" t="s">
        <v>23</v>
      </c>
      <c r="CD16"/>
      <c r="CE16" s="174">
        <v>200</v>
      </c>
      <c r="CF16" t="s">
        <v>23</v>
      </c>
    </row>
    <row r="17" spans="1:84" s="19" customFormat="1" ht="19.5" customHeight="1" thickBot="1">
      <c r="A17" s="46" t="s">
        <v>53</v>
      </c>
      <c r="B17" s="37"/>
      <c r="C17" s="37"/>
      <c r="D17" s="37"/>
      <c r="E17" s="37"/>
      <c r="F17" s="37"/>
      <c r="G17" s="37"/>
      <c r="H17" s="37"/>
      <c r="I17" s="47" t="s">
        <v>54</v>
      </c>
      <c r="J17" s="39"/>
      <c r="K17" s="40"/>
      <c r="L17" s="41"/>
      <c r="M17" s="41"/>
      <c r="N17" s="41"/>
      <c r="O17" s="41"/>
      <c r="P17" s="41"/>
      <c r="Q17" s="41"/>
      <c r="R17" s="41"/>
      <c r="S17" s="41"/>
      <c r="T17" s="41"/>
      <c r="U17" s="41"/>
      <c r="V17" s="41"/>
      <c r="W17" s="41"/>
      <c r="X17" s="41"/>
      <c r="Y17" s="41"/>
      <c r="Z17" s="41"/>
      <c r="AA17" s="41"/>
      <c r="AB17" s="41"/>
      <c r="AC17" s="41"/>
      <c r="AD17" s="41"/>
      <c r="AE17" s="289" t="s">
        <v>55</v>
      </c>
      <c r="AF17" s="290"/>
      <c r="AG17" s="290"/>
      <c r="AH17" s="291"/>
      <c r="AI17" s="264">
        <f>(20*M18+5*V18)*10+AE18</f>
        <v>0</v>
      </c>
      <c r="AJ17" s="265"/>
      <c r="AK17" s="265"/>
      <c r="AL17" s="266" t="s">
        <v>56</v>
      </c>
      <c r="AM17" s="267"/>
      <c r="CA17" t="s">
        <v>132</v>
      </c>
      <c r="CB17" s="174">
        <v>518</v>
      </c>
      <c r="CC17" t="s">
        <v>23</v>
      </c>
      <c r="CD17"/>
      <c r="CE17" s="174">
        <v>200</v>
      </c>
      <c r="CF17" t="s">
        <v>23</v>
      </c>
    </row>
    <row r="18" spans="1:84" s="19" customFormat="1" ht="19.5" customHeight="1">
      <c r="A18" s="48" t="s">
        <v>58</v>
      </c>
      <c r="B18" s="45"/>
      <c r="C18" s="49"/>
      <c r="D18" s="49"/>
      <c r="E18" s="49"/>
      <c r="F18" s="49"/>
      <c r="G18" s="50"/>
      <c r="H18" s="307" t="s">
        <v>59</v>
      </c>
      <c r="I18" s="308"/>
      <c r="J18" s="308"/>
      <c r="K18" s="308"/>
      <c r="L18" s="309"/>
      <c r="M18" s="310"/>
      <c r="N18" s="311"/>
      <c r="O18" s="311"/>
      <c r="P18" s="51" t="s">
        <v>37</v>
      </c>
      <c r="Q18" s="252" t="s">
        <v>60</v>
      </c>
      <c r="R18" s="253"/>
      <c r="S18" s="253"/>
      <c r="T18" s="253"/>
      <c r="U18" s="254"/>
      <c r="V18" s="310"/>
      <c r="W18" s="311"/>
      <c r="X18" s="311"/>
      <c r="Y18" s="52" t="s">
        <v>37</v>
      </c>
      <c r="Z18" s="42" t="s">
        <v>61</v>
      </c>
      <c r="AA18" s="43"/>
      <c r="AB18" s="43"/>
      <c r="AC18" s="43"/>
      <c r="AD18" s="44"/>
      <c r="AE18" s="312"/>
      <c r="AF18" s="313"/>
      <c r="AG18" s="313"/>
      <c r="AH18" s="53" t="s">
        <v>62</v>
      </c>
      <c r="AI18" s="53"/>
      <c r="AJ18" s="54"/>
      <c r="AK18" s="29"/>
      <c r="AL18" s="29"/>
      <c r="AM18" s="32"/>
      <c r="AO18" s="19">
        <f>IF(M18=0,,"有")</f>
        <v>0</v>
      </c>
      <c r="CA18" s="16" t="s">
        <v>49</v>
      </c>
      <c r="CB18" s="17">
        <v>227</v>
      </c>
      <c r="CC18" s="16" t="s">
        <v>23</v>
      </c>
      <c r="CD18" s="16"/>
      <c r="CE18" s="17">
        <v>200</v>
      </c>
      <c r="CF18" s="16" t="s">
        <v>23</v>
      </c>
    </row>
    <row r="19" spans="1:84" s="19" customFormat="1" ht="6" customHeight="1" thickBot="1">
      <c r="A19" s="37"/>
      <c r="B19" s="37"/>
      <c r="C19" s="37"/>
      <c r="D19" s="37"/>
      <c r="E19" s="37"/>
      <c r="F19" s="37"/>
      <c r="G19" s="37"/>
      <c r="H19" s="37"/>
      <c r="I19" s="38"/>
      <c r="J19" s="39"/>
      <c r="K19" s="40"/>
      <c r="L19" s="41"/>
      <c r="M19" s="41"/>
      <c r="N19" s="41"/>
      <c r="O19" s="41"/>
      <c r="P19" s="41"/>
      <c r="Q19" s="41"/>
      <c r="R19" s="41"/>
      <c r="S19" s="41"/>
      <c r="T19" s="41"/>
      <c r="U19" s="41"/>
      <c r="V19" s="41"/>
      <c r="W19" s="41"/>
      <c r="X19" s="18"/>
      <c r="Y19" s="18"/>
      <c r="Z19" s="18"/>
      <c r="AA19" s="18"/>
      <c r="AB19" s="18"/>
      <c r="AC19" s="18"/>
      <c r="AD19" s="24"/>
      <c r="AE19" s="41"/>
      <c r="AF19" s="41"/>
      <c r="AG19" s="41"/>
      <c r="AH19" s="41"/>
      <c r="AI19" s="41"/>
      <c r="AJ19" s="41"/>
      <c r="AK19" s="41"/>
      <c r="AL19" s="41"/>
      <c r="AM19" s="41"/>
      <c r="CA19" s="16" t="s">
        <v>51</v>
      </c>
      <c r="CB19" s="17">
        <v>508</v>
      </c>
      <c r="CC19" s="16" t="s">
        <v>23</v>
      </c>
      <c r="CD19" s="16"/>
      <c r="CE19" s="17">
        <v>200</v>
      </c>
      <c r="CF19" s="16" t="s">
        <v>23</v>
      </c>
    </row>
    <row r="20" spans="1:84" ht="19.5" customHeight="1" thickBot="1">
      <c r="A20" s="56" t="s">
        <v>65</v>
      </c>
      <c r="B20" s="37"/>
      <c r="C20" s="57"/>
      <c r="D20" s="37"/>
      <c r="E20" s="58"/>
      <c r="F20" s="37"/>
      <c r="G20" s="37"/>
      <c r="H20" s="37"/>
      <c r="I20" s="37"/>
      <c r="J20" s="59"/>
      <c r="K20" s="59"/>
      <c r="L20" s="59"/>
      <c r="M20" s="59"/>
      <c r="N20" s="59"/>
      <c r="O20" s="60"/>
      <c r="P20" s="61"/>
      <c r="Q20" s="62"/>
      <c r="R20" s="62"/>
      <c r="S20" s="59"/>
      <c r="T20" s="39"/>
      <c r="U20" s="59"/>
      <c r="V20" s="59"/>
      <c r="W20" s="57"/>
      <c r="X20" s="294" t="s">
        <v>66</v>
      </c>
      <c r="Y20" s="295"/>
      <c r="Z20" s="295"/>
      <c r="AA20" s="295"/>
      <c r="AB20" s="296"/>
      <c r="AC20" s="263" t="s">
        <v>67</v>
      </c>
      <c r="AD20" s="63" t="s">
        <v>68</v>
      </c>
      <c r="AE20" s="64"/>
      <c r="AF20" s="64"/>
      <c r="AG20" s="65"/>
      <c r="AH20" s="64"/>
      <c r="AI20" s="297">
        <f>MIN(X21,ROUNDDOWN(H33/1000,0))</f>
        <v>0</v>
      </c>
      <c r="AJ20" s="298"/>
      <c r="AK20" s="298"/>
      <c r="AL20" s="266" t="s">
        <v>56</v>
      </c>
      <c r="AM20" s="267"/>
      <c r="CA20" s="16" t="s">
        <v>52</v>
      </c>
      <c r="CB20" s="17">
        <v>204</v>
      </c>
      <c r="CC20" s="16" t="s">
        <v>23</v>
      </c>
      <c r="CD20" s="16"/>
      <c r="CE20" s="17">
        <v>200</v>
      </c>
      <c r="CF20" s="16" t="s">
        <v>23</v>
      </c>
    </row>
    <row r="21" spans="1:84" ht="14.25" hidden="1" thickBot="1">
      <c r="A21" s="56"/>
      <c r="B21" s="37"/>
      <c r="C21" s="57"/>
      <c r="D21" s="37"/>
      <c r="E21" s="58"/>
      <c r="F21" s="37"/>
      <c r="G21" s="37"/>
      <c r="H21" s="37"/>
      <c r="I21" s="37"/>
      <c r="J21" s="59"/>
      <c r="K21" s="59"/>
      <c r="L21" s="59"/>
      <c r="M21" s="59"/>
      <c r="N21" s="59"/>
      <c r="O21" s="60"/>
      <c r="P21" s="61"/>
      <c r="Q21" s="62"/>
      <c r="R21" s="62"/>
      <c r="S21" s="59"/>
      <c r="T21" s="39"/>
      <c r="U21" s="59"/>
      <c r="V21" s="59"/>
      <c r="W21" s="66"/>
      <c r="X21" s="299" t="str">
        <f>IFERROR(VLOOKUP(H10,'様式6（事業実績報告書）'!CA5:CB39,2,FALSE),"")</f>
        <v/>
      </c>
      <c r="Y21" s="300"/>
      <c r="Z21" s="300"/>
      <c r="AA21" s="301" t="s">
        <v>56</v>
      </c>
      <c r="AB21" s="302"/>
      <c r="AC21" s="263"/>
      <c r="AD21" s="67" t="s">
        <v>70</v>
      </c>
      <c r="AE21" s="68"/>
      <c r="AF21" s="68"/>
      <c r="AG21" s="68"/>
      <c r="AH21" s="69"/>
      <c r="AI21" s="303"/>
      <c r="AJ21" s="304"/>
      <c r="AK21" s="304"/>
      <c r="AL21" s="240" t="s">
        <v>56</v>
      </c>
      <c r="AM21" s="241"/>
      <c r="AV21" s="19"/>
      <c r="AX21" s="70" t="str">
        <f>IF(X21&gt;=AI22,"○","！（補助上限額を超過しています）")</f>
        <v>○</v>
      </c>
      <c r="AY21" s="71"/>
      <c r="AZ21" s="71"/>
      <c r="BA21" s="71"/>
      <c r="BB21" s="71"/>
      <c r="BC21" s="71"/>
      <c r="BD21" s="71"/>
      <c r="BE21" s="71"/>
      <c r="BF21" s="71"/>
      <c r="BG21" s="71"/>
      <c r="BH21" s="71"/>
      <c r="BI21" s="71"/>
      <c r="BJ21" s="71"/>
      <c r="BK21" s="71"/>
      <c r="BL21" s="71"/>
      <c r="BM21" s="71"/>
      <c r="BN21" s="71"/>
      <c r="BO21" s="71"/>
      <c r="BP21" s="71"/>
      <c r="BQ21" s="71"/>
      <c r="BR21" s="71"/>
      <c r="BS21" s="71"/>
      <c r="BT21" s="72"/>
      <c r="CA21" s="16" t="s">
        <v>57</v>
      </c>
      <c r="CB21" s="17">
        <v>148</v>
      </c>
      <c r="CC21" s="16" t="s">
        <v>23</v>
      </c>
      <c r="CD21" s="16"/>
      <c r="CE21" s="17">
        <v>200</v>
      </c>
      <c r="CF21" s="16" t="s">
        <v>23</v>
      </c>
    </row>
    <row r="22" spans="1:84" ht="15" customHeight="1">
      <c r="A22" s="57" t="s">
        <v>72</v>
      </c>
      <c r="B22" s="37"/>
      <c r="C22" s="57"/>
      <c r="D22" s="37"/>
      <c r="E22" s="58"/>
      <c r="F22" s="37"/>
      <c r="G22" s="37"/>
      <c r="H22" s="37"/>
      <c r="I22" s="37"/>
      <c r="J22" s="59"/>
      <c r="K22" s="59"/>
      <c r="L22" s="59"/>
      <c r="M22" s="59"/>
      <c r="N22" s="59"/>
      <c r="O22" s="60"/>
      <c r="P22" s="61"/>
      <c r="Q22" s="62"/>
      <c r="R22" s="62"/>
      <c r="S22" s="59"/>
      <c r="T22" s="39"/>
      <c r="U22" s="59"/>
      <c r="V22" s="59"/>
      <c r="W22" s="66"/>
      <c r="X22" s="299"/>
      <c r="Y22" s="300"/>
      <c r="Z22" s="300"/>
      <c r="AA22" s="301"/>
      <c r="AB22" s="302"/>
      <c r="AC22" s="263"/>
      <c r="AD22" s="73" t="s">
        <v>73</v>
      </c>
      <c r="AE22" s="74"/>
      <c r="AF22" s="74"/>
      <c r="AG22" s="74"/>
      <c r="AH22" s="75"/>
      <c r="AI22" s="305">
        <f>SUM(AI20:AK21)</f>
        <v>0</v>
      </c>
      <c r="AJ22" s="306"/>
      <c r="AK22" s="306"/>
      <c r="AL22" s="244" t="s">
        <v>56</v>
      </c>
      <c r="AM22" s="245"/>
      <c r="CA22" s="16" t="s">
        <v>63</v>
      </c>
      <c r="CB22" s="17">
        <v>148</v>
      </c>
      <c r="CC22" s="16" t="s">
        <v>23</v>
      </c>
      <c r="CD22" s="16"/>
      <c r="CE22" s="17">
        <v>200</v>
      </c>
      <c r="CF22" s="16" t="s">
        <v>23</v>
      </c>
    </row>
    <row r="23" spans="1:84" ht="15" customHeight="1">
      <c r="A23" s="246" t="s">
        <v>76</v>
      </c>
      <c r="B23" s="247"/>
      <c r="C23" s="247"/>
      <c r="D23" s="247"/>
      <c r="E23" s="247"/>
      <c r="F23" s="247"/>
      <c r="G23" s="248"/>
      <c r="H23" s="247" t="s">
        <v>77</v>
      </c>
      <c r="I23" s="247"/>
      <c r="J23" s="247"/>
      <c r="K23" s="247"/>
      <c r="L23" s="247"/>
      <c r="M23" s="246" t="s">
        <v>78</v>
      </c>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8"/>
      <c r="CA23" s="55" t="s">
        <v>64</v>
      </c>
      <c r="CB23" s="17">
        <v>33</v>
      </c>
      <c r="CC23" s="16" t="s">
        <v>23</v>
      </c>
      <c r="CD23" s="16"/>
      <c r="CE23" s="17">
        <v>200</v>
      </c>
      <c r="CF23" s="16" t="s">
        <v>23</v>
      </c>
    </row>
    <row r="24" spans="1:84" ht="15" customHeight="1">
      <c r="A24" s="76" t="s">
        <v>80</v>
      </c>
      <c r="B24" s="77"/>
      <c r="C24" s="77"/>
      <c r="D24" s="77"/>
      <c r="E24" s="78"/>
      <c r="F24" s="78"/>
      <c r="G24" s="79"/>
      <c r="H24" s="232"/>
      <c r="I24" s="232"/>
      <c r="J24" s="232"/>
      <c r="K24" s="232"/>
      <c r="L24" s="232"/>
      <c r="M24" s="233"/>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5"/>
      <c r="CA24" s="16" t="s">
        <v>69</v>
      </c>
      <c r="CB24" s="17">
        <v>475</v>
      </c>
      <c r="CC24" s="16" t="s">
        <v>23</v>
      </c>
      <c r="CD24" s="16"/>
      <c r="CE24" s="17">
        <v>200</v>
      </c>
      <c r="CF24" s="16" t="s">
        <v>23</v>
      </c>
    </row>
    <row r="25" spans="1:84" ht="15" customHeight="1">
      <c r="A25" s="80" t="s">
        <v>82</v>
      </c>
      <c r="B25" s="81"/>
      <c r="C25" s="81"/>
      <c r="D25" s="81"/>
      <c r="E25" s="82"/>
      <c r="F25" s="82"/>
      <c r="G25" s="83"/>
      <c r="H25" s="224"/>
      <c r="I25" s="224"/>
      <c r="J25" s="224"/>
      <c r="K25" s="224"/>
      <c r="L25" s="224"/>
      <c r="M25" s="225"/>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7"/>
      <c r="CA25" s="16" t="s">
        <v>71</v>
      </c>
      <c r="CB25" s="17">
        <v>638</v>
      </c>
      <c r="CC25" s="16" t="s">
        <v>23</v>
      </c>
      <c r="CD25" s="16"/>
      <c r="CE25" s="17">
        <v>200</v>
      </c>
      <c r="CF25" s="16" t="s">
        <v>23</v>
      </c>
    </row>
    <row r="26" spans="1:84" ht="15" customHeight="1">
      <c r="A26" s="80" t="s">
        <v>84</v>
      </c>
      <c r="B26" s="81"/>
      <c r="C26" s="81"/>
      <c r="D26" s="81"/>
      <c r="E26" s="82"/>
      <c r="F26" s="82"/>
      <c r="G26" s="83"/>
      <c r="H26" s="224"/>
      <c r="I26" s="224"/>
      <c r="J26" s="224"/>
      <c r="K26" s="224"/>
      <c r="L26" s="224"/>
      <c r="M26" s="225"/>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7"/>
      <c r="CA26" s="16" t="s">
        <v>74</v>
      </c>
      <c r="CB26" s="17">
        <f>CD26*'様式6（事業実績報告書）'!$AC$10</f>
        <v>0</v>
      </c>
      <c r="CC26" s="16" t="s">
        <v>48</v>
      </c>
      <c r="CD26" s="17">
        <v>38</v>
      </c>
      <c r="CE26" s="17" t="s">
        <v>75</v>
      </c>
      <c r="CF26" s="17"/>
    </row>
    <row r="27" spans="1:84" ht="15" customHeight="1">
      <c r="A27" s="80" t="s">
        <v>86</v>
      </c>
      <c r="B27" s="81"/>
      <c r="C27" s="81"/>
      <c r="D27" s="81"/>
      <c r="E27" s="82"/>
      <c r="F27" s="82"/>
      <c r="G27" s="83"/>
      <c r="H27" s="224"/>
      <c r="I27" s="224"/>
      <c r="J27" s="224"/>
      <c r="K27" s="224"/>
      <c r="L27" s="224"/>
      <c r="M27" s="225"/>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7"/>
      <c r="CA27" s="16" t="s">
        <v>79</v>
      </c>
      <c r="CB27" s="17">
        <f>CD27*'様式6（事業実績報告書）'!$AC$10</f>
        <v>0</v>
      </c>
      <c r="CC27" s="16" t="s">
        <v>48</v>
      </c>
      <c r="CD27" s="17">
        <v>40</v>
      </c>
      <c r="CE27" s="17" t="s">
        <v>75</v>
      </c>
      <c r="CF27" s="17"/>
    </row>
    <row r="28" spans="1:84" ht="15" customHeight="1">
      <c r="A28" s="80" t="s">
        <v>88</v>
      </c>
      <c r="B28" s="81"/>
      <c r="C28" s="81"/>
      <c r="D28" s="81"/>
      <c r="E28" s="82"/>
      <c r="F28" s="82"/>
      <c r="G28" s="83"/>
      <c r="H28" s="224"/>
      <c r="I28" s="224"/>
      <c r="J28" s="224"/>
      <c r="K28" s="224"/>
      <c r="L28" s="224"/>
      <c r="M28" s="225"/>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7"/>
      <c r="CA28" s="16" t="s">
        <v>81</v>
      </c>
      <c r="CB28" s="17">
        <f>CD28*'様式6（事業実績報告書）'!$AC$10</f>
        <v>0</v>
      </c>
      <c r="CC28" s="16" t="s">
        <v>48</v>
      </c>
      <c r="CD28" s="17">
        <v>38</v>
      </c>
      <c r="CE28" s="17" t="s">
        <v>75</v>
      </c>
      <c r="CF28" s="17"/>
    </row>
    <row r="29" spans="1:84" ht="15" customHeight="1">
      <c r="A29" s="80" t="s">
        <v>90</v>
      </c>
      <c r="B29" s="81"/>
      <c r="C29" s="81"/>
      <c r="D29" s="81"/>
      <c r="E29" s="82"/>
      <c r="F29" s="82"/>
      <c r="G29" s="83"/>
      <c r="H29" s="224"/>
      <c r="I29" s="224"/>
      <c r="J29" s="224"/>
      <c r="K29" s="224"/>
      <c r="L29" s="224"/>
      <c r="M29" s="225"/>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7"/>
      <c r="AV29" s="19"/>
      <c r="CA29" s="16" t="s">
        <v>83</v>
      </c>
      <c r="CB29" s="17">
        <f>CD29*'様式6（事業実績報告書）'!$AC$10</f>
        <v>0</v>
      </c>
      <c r="CC29" s="16" t="s">
        <v>48</v>
      </c>
      <c r="CD29" s="17">
        <v>48</v>
      </c>
      <c r="CE29" s="17" t="s">
        <v>75</v>
      </c>
      <c r="CF29" s="17"/>
    </row>
    <row r="30" spans="1:84" ht="15" customHeight="1">
      <c r="A30" s="80" t="s">
        <v>92</v>
      </c>
      <c r="B30" s="81"/>
      <c r="C30" s="81"/>
      <c r="D30" s="81"/>
      <c r="E30" s="82"/>
      <c r="F30" s="82"/>
      <c r="G30" s="83"/>
      <c r="H30" s="224"/>
      <c r="I30" s="224"/>
      <c r="J30" s="224"/>
      <c r="K30" s="224"/>
      <c r="L30" s="224"/>
      <c r="M30" s="225"/>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7"/>
      <c r="CA30" s="16" t="s">
        <v>85</v>
      </c>
      <c r="CB30" s="17">
        <f>CD30*'様式6（事業実績報告書）'!$AC$10</f>
        <v>0</v>
      </c>
      <c r="CC30" s="16" t="s">
        <v>48</v>
      </c>
      <c r="CD30" s="17">
        <v>43</v>
      </c>
      <c r="CE30" s="17" t="s">
        <v>75</v>
      </c>
      <c r="CF30" s="17"/>
    </row>
    <row r="31" spans="1:84" ht="15" customHeight="1">
      <c r="A31" s="80" t="s">
        <v>94</v>
      </c>
      <c r="B31" s="84"/>
      <c r="C31" s="84"/>
      <c r="D31" s="84"/>
      <c r="E31" s="84"/>
      <c r="F31" s="84"/>
      <c r="G31" s="85"/>
      <c r="H31" s="224"/>
      <c r="I31" s="224"/>
      <c r="J31" s="224"/>
      <c r="K31" s="224"/>
      <c r="L31" s="224"/>
      <c r="M31" s="225"/>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7"/>
      <c r="CA31" s="16" t="s">
        <v>87</v>
      </c>
      <c r="CB31" s="17">
        <f>CD31*'様式6（事業実績報告書）'!$AC$10</f>
        <v>0</v>
      </c>
      <c r="CC31" s="16" t="s">
        <v>48</v>
      </c>
      <c r="CD31" s="17">
        <v>36</v>
      </c>
      <c r="CE31" s="17" t="s">
        <v>75</v>
      </c>
      <c r="CF31" s="17"/>
    </row>
    <row r="32" spans="1:84" ht="15" customHeight="1">
      <c r="A32" s="86" t="s">
        <v>96</v>
      </c>
      <c r="B32" s="87"/>
      <c r="C32" s="87"/>
      <c r="D32" s="87"/>
      <c r="E32" s="88"/>
      <c r="F32" s="88"/>
      <c r="G32" s="89"/>
      <c r="H32" s="228"/>
      <c r="I32" s="228"/>
      <c r="J32" s="228"/>
      <c r="K32" s="228"/>
      <c r="L32" s="228"/>
      <c r="M32" s="229"/>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1"/>
      <c r="CA32" s="16" t="s">
        <v>89</v>
      </c>
      <c r="CB32" s="17">
        <f>CD32*'様式6（事業実績報告書）'!$AC$10</f>
        <v>0</v>
      </c>
      <c r="CC32" s="16" t="s">
        <v>48</v>
      </c>
      <c r="CD32" s="17">
        <v>37</v>
      </c>
      <c r="CE32" s="17" t="s">
        <v>75</v>
      </c>
      <c r="CF32" s="17"/>
    </row>
    <row r="33" spans="1:84" ht="15" customHeight="1">
      <c r="A33" s="90" t="s">
        <v>14</v>
      </c>
      <c r="B33" s="91"/>
      <c r="C33" s="91"/>
      <c r="D33" s="91"/>
      <c r="E33" s="91"/>
      <c r="F33" s="91"/>
      <c r="G33" s="92"/>
      <c r="H33" s="219">
        <f>SUM(H24:L32)</f>
        <v>0</v>
      </c>
      <c r="I33" s="219"/>
      <c r="J33" s="219"/>
      <c r="K33" s="219"/>
      <c r="L33" s="220"/>
      <c r="M33" s="221"/>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3"/>
      <c r="CA33" s="16" t="s">
        <v>91</v>
      </c>
      <c r="CB33" s="17">
        <f>CD33*'様式6（事業実績報告書）'!$AC$10</f>
        <v>0</v>
      </c>
      <c r="CC33" s="16" t="s">
        <v>48</v>
      </c>
      <c r="CD33" s="17">
        <v>35</v>
      </c>
      <c r="CE33" s="17" t="s">
        <v>75</v>
      </c>
      <c r="CF33" s="17"/>
    </row>
    <row r="34" spans="1:84" ht="6" customHeight="1" thickBot="1">
      <c r="A34" s="93"/>
      <c r="B34" s="93"/>
      <c r="C34" s="93"/>
      <c r="D34" s="93"/>
      <c r="E34" s="94"/>
      <c r="F34" s="94"/>
      <c r="G34" s="94"/>
      <c r="H34" s="94"/>
      <c r="I34" s="94"/>
      <c r="J34" s="95"/>
      <c r="K34" s="95"/>
      <c r="L34" s="95"/>
      <c r="M34" s="95"/>
      <c r="N34" s="95"/>
      <c r="O34" s="96"/>
      <c r="P34" s="96"/>
      <c r="Q34" s="96"/>
      <c r="R34" s="96"/>
      <c r="S34" s="96"/>
      <c r="T34" s="96"/>
      <c r="U34" s="96"/>
      <c r="V34" s="96"/>
      <c r="W34" s="96"/>
      <c r="X34" s="96"/>
      <c r="Y34" s="96"/>
      <c r="Z34" s="96"/>
      <c r="AA34" s="96"/>
      <c r="AB34" s="96"/>
      <c r="AC34" s="96"/>
      <c r="AD34" s="96"/>
      <c r="AE34" s="96"/>
      <c r="AF34" s="96"/>
      <c r="AG34" s="96"/>
      <c r="AH34" s="97"/>
      <c r="AI34" s="96"/>
      <c r="AJ34" s="96"/>
      <c r="AK34" s="96"/>
      <c r="AL34" s="96"/>
      <c r="AM34" s="96"/>
      <c r="CA34" s="16" t="s">
        <v>93</v>
      </c>
      <c r="CB34" s="17">
        <f>CD34*'様式6（事業実績報告書）'!$AC$10</f>
        <v>0</v>
      </c>
      <c r="CC34" s="16" t="s">
        <v>48</v>
      </c>
      <c r="CD34" s="17">
        <v>37</v>
      </c>
      <c r="CE34" s="17" t="s">
        <v>75</v>
      </c>
      <c r="CF34" s="17"/>
    </row>
    <row r="35" spans="1:84" s="19" customFormat="1" ht="19.5" customHeight="1" thickBot="1">
      <c r="A35" s="46" t="s">
        <v>100</v>
      </c>
      <c r="B35" s="37"/>
      <c r="C35" s="37"/>
      <c r="D35" s="37"/>
      <c r="E35" s="37"/>
      <c r="F35" s="37"/>
      <c r="G35" s="37"/>
      <c r="H35" s="37"/>
      <c r="I35" s="38"/>
      <c r="J35" s="39"/>
      <c r="K35" s="40"/>
      <c r="L35" s="41"/>
      <c r="M35" s="41"/>
      <c r="N35" s="41"/>
      <c r="O35" s="41"/>
      <c r="P35" s="41"/>
      <c r="Q35" s="41"/>
      <c r="R35" s="41"/>
      <c r="S35" s="41"/>
      <c r="T35" s="41"/>
      <c r="U35" s="41"/>
      <c r="V35" s="41"/>
      <c r="W35" s="41"/>
      <c r="X35" s="41"/>
      <c r="Y35" s="41"/>
      <c r="Z35" s="41"/>
      <c r="AA35" s="41"/>
      <c r="AB35" s="41"/>
      <c r="AC35" s="41"/>
      <c r="AD35" s="41"/>
      <c r="AE35" s="289" t="s">
        <v>101</v>
      </c>
      <c r="AF35" s="290"/>
      <c r="AG35" s="290"/>
      <c r="AH35" s="291"/>
      <c r="AI35" s="292">
        <f>IFERROR(IF(H10="居宅介護支援事業所",(X38*AI38+X39*AI39+X40*AI40+X41*AI41)/1000,(X36*AI36+X37*AI37)/1000),"")</f>
        <v>0</v>
      </c>
      <c r="AJ35" s="293"/>
      <c r="AK35" s="293"/>
      <c r="AL35" s="266" t="s">
        <v>56</v>
      </c>
      <c r="AM35" s="267"/>
      <c r="CA35" s="16" t="s">
        <v>95</v>
      </c>
      <c r="CB35" s="17">
        <f>CD35*'様式6（事業実績報告書）'!$AC$10</f>
        <v>0</v>
      </c>
      <c r="CC35" s="16" t="s">
        <v>48</v>
      </c>
      <c r="CD35" s="17">
        <v>35</v>
      </c>
      <c r="CE35" s="17" t="s">
        <v>75</v>
      </c>
      <c r="CF35" s="17"/>
    </row>
    <row r="36" spans="1:84" s="19" customFormat="1" ht="15.75" customHeight="1">
      <c r="A36" s="281" t="s">
        <v>103</v>
      </c>
      <c r="B36" s="282"/>
      <c r="C36" s="282"/>
      <c r="D36" s="282"/>
      <c r="E36" s="282"/>
      <c r="F36" s="282"/>
      <c r="G36" s="282"/>
      <c r="H36" s="282"/>
      <c r="I36" s="282"/>
      <c r="J36" s="283"/>
      <c r="K36" s="42" t="s">
        <v>104</v>
      </c>
      <c r="L36" s="44"/>
      <c r="M36" s="98"/>
      <c r="N36" s="43"/>
      <c r="O36" s="43"/>
      <c r="P36" s="43"/>
      <c r="Q36" s="99"/>
      <c r="R36" s="43"/>
      <c r="S36" s="43"/>
      <c r="T36" s="43"/>
      <c r="U36" s="43"/>
      <c r="V36" s="43"/>
      <c r="W36" s="100"/>
      <c r="X36" s="249">
        <f>IF($H$10="介護予防・生活支援サービス事業の事業者","",1500)</f>
        <v>1500</v>
      </c>
      <c r="Y36" s="249"/>
      <c r="Z36" s="249"/>
      <c r="AA36" s="250" t="s">
        <v>105</v>
      </c>
      <c r="AB36" s="251"/>
      <c r="AC36" s="252" t="s">
        <v>106</v>
      </c>
      <c r="AD36" s="253"/>
      <c r="AE36" s="253"/>
      <c r="AF36" s="253"/>
      <c r="AG36" s="253"/>
      <c r="AH36" s="254"/>
      <c r="AI36" s="255"/>
      <c r="AJ36" s="256"/>
      <c r="AK36" s="256"/>
      <c r="AL36" s="287" t="s">
        <v>37</v>
      </c>
      <c r="AM36" s="288"/>
      <c r="CA36" s="16" t="s">
        <v>97</v>
      </c>
      <c r="CB36" s="17">
        <f>CD36*'様式6（事業実績報告書）'!$AC$10</f>
        <v>0</v>
      </c>
      <c r="CC36" s="16" t="s">
        <v>48</v>
      </c>
      <c r="CD36" s="17">
        <v>37</v>
      </c>
      <c r="CE36" s="17" t="s">
        <v>75</v>
      </c>
      <c r="CF36" s="17"/>
    </row>
    <row r="37" spans="1:84" s="19" customFormat="1" ht="15.75" customHeight="1">
      <c r="A37" s="284"/>
      <c r="B37" s="285"/>
      <c r="C37" s="285"/>
      <c r="D37" s="285"/>
      <c r="E37" s="285"/>
      <c r="F37" s="285"/>
      <c r="G37" s="285"/>
      <c r="H37" s="285"/>
      <c r="I37" s="285"/>
      <c r="J37" s="286"/>
      <c r="K37" s="42" t="s">
        <v>108</v>
      </c>
      <c r="L37" s="44"/>
      <c r="M37" s="98"/>
      <c r="N37" s="43"/>
      <c r="O37" s="43"/>
      <c r="P37" s="43"/>
      <c r="Q37" s="99"/>
      <c r="R37" s="43"/>
      <c r="S37" s="43"/>
      <c r="T37" s="43"/>
      <c r="U37" s="43"/>
      <c r="V37" s="43"/>
      <c r="W37" s="100"/>
      <c r="X37" s="249">
        <f>IF($H$10="介護予防・生活支援サービス事業の事業者","",3000)</f>
        <v>3000</v>
      </c>
      <c r="Y37" s="249"/>
      <c r="Z37" s="249"/>
      <c r="AA37" s="250" t="s">
        <v>105</v>
      </c>
      <c r="AB37" s="251"/>
      <c r="AC37" s="252" t="s">
        <v>106</v>
      </c>
      <c r="AD37" s="253"/>
      <c r="AE37" s="253"/>
      <c r="AF37" s="253"/>
      <c r="AG37" s="253"/>
      <c r="AH37" s="254"/>
      <c r="AI37" s="255"/>
      <c r="AJ37" s="256"/>
      <c r="AK37" s="256"/>
      <c r="AL37" s="270" t="s">
        <v>37</v>
      </c>
      <c r="AM37" s="271"/>
      <c r="CA37" s="16" t="s">
        <v>98</v>
      </c>
      <c r="CB37" s="17">
        <f>CD37*'様式6（事業実績報告書）'!$AC$10</f>
        <v>0</v>
      </c>
      <c r="CC37" s="16" t="s">
        <v>48</v>
      </c>
      <c r="CD37" s="17">
        <v>35</v>
      </c>
      <c r="CE37" s="17" t="s">
        <v>75</v>
      </c>
      <c r="CF37" s="17"/>
    </row>
    <row r="38" spans="1:84" s="19" customFormat="1" ht="15.75" customHeight="1">
      <c r="A38" s="101"/>
      <c r="B38" s="272" t="s">
        <v>109</v>
      </c>
      <c r="C38" s="273"/>
      <c r="D38" s="273"/>
      <c r="E38" s="273"/>
      <c r="F38" s="273"/>
      <c r="G38" s="273"/>
      <c r="H38" s="273"/>
      <c r="I38" s="273"/>
      <c r="J38" s="274"/>
      <c r="K38" s="102" t="s">
        <v>104</v>
      </c>
      <c r="L38" s="102"/>
      <c r="M38" s="103"/>
      <c r="N38" s="103"/>
      <c r="O38" s="104"/>
      <c r="P38" s="104"/>
      <c r="Q38" s="102"/>
      <c r="R38" s="102"/>
      <c r="S38" s="102"/>
      <c r="T38" s="102"/>
      <c r="U38" s="102"/>
      <c r="V38" s="102"/>
      <c r="W38" s="105"/>
      <c r="X38" s="249">
        <f>IF($H$10="介護予防・生活支援サービス事業の事業者","",1500)</f>
        <v>1500</v>
      </c>
      <c r="Y38" s="249"/>
      <c r="Z38" s="249"/>
      <c r="AA38" s="250" t="s">
        <v>105</v>
      </c>
      <c r="AB38" s="251"/>
      <c r="AC38" s="252" t="s">
        <v>106</v>
      </c>
      <c r="AD38" s="253"/>
      <c r="AE38" s="253"/>
      <c r="AF38" s="253"/>
      <c r="AG38" s="253"/>
      <c r="AH38" s="254"/>
      <c r="AI38" s="255"/>
      <c r="AJ38" s="256"/>
      <c r="AK38" s="256"/>
      <c r="AL38" s="257" t="s">
        <v>37</v>
      </c>
      <c r="AM38" s="258"/>
      <c r="CA38" s="16" t="s">
        <v>99</v>
      </c>
      <c r="CB38" s="17">
        <f>CD38*'様式6（事業実績報告書）'!$AC$10</f>
        <v>0</v>
      </c>
      <c r="CC38" s="16" t="s">
        <v>48</v>
      </c>
      <c r="CD38" s="17">
        <v>37</v>
      </c>
      <c r="CE38" s="17" t="s">
        <v>75</v>
      </c>
      <c r="CF38" s="17"/>
    </row>
    <row r="39" spans="1:84" s="19" customFormat="1" ht="15.75" customHeight="1">
      <c r="A39" s="106"/>
      <c r="B39" s="275"/>
      <c r="C39" s="276"/>
      <c r="D39" s="276"/>
      <c r="E39" s="276"/>
      <c r="F39" s="276"/>
      <c r="G39" s="276"/>
      <c r="H39" s="276"/>
      <c r="I39" s="276"/>
      <c r="J39" s="277"/>
      <c r="K39" s="107" t="s">
        <v>110</v>
      </c>
      <c r="L39" s="107"/>
      <c r="M39" s="107"/>
      <c r="N39" s="107"/>
      <c r="O39" s="108"/>
      <c r="P39" s="108"/>
      <c r="Q39" s="109"/>
      <c r="R39" s="109"/>
      <c r="S39" s="109"/>
      <c r="T39" s="109"/>
      <c r="U39" s="109"/>
      <c r="V39" s="109"/>
      <c r="W39" s="110"/>
      <c r="X39" s="249">
        <f>IF($H$10="介護予防・生活支援サービス事業の事業者","",4500)</f>
        <v>4500</v>
      </c>
      <c r="Y39" s="249"/>
      <c r="Z39" s="249"/>
      <c r="AA39" s="250" t="s">
        <v>105</v>
      </c>
      <c r="AB39" s="251"/>
      <c r="AC39" s="252" t="s">
        <v>106</v>
      </c>
      <c r="AD39" s="253"/>
      <c r="AE39" s="253"/>
      <c r="AF39" s="253"/>
      <c r="AG39" s="253"/>
      <c r="AH39" s="254"/>
      <c r="AI39" s="255"/>
      <c r="AJ39" s="256"/>
      <c r="AK39" s="256"/>
      <c r="AL39" s="257" t="s">
        <v>37</v>
      </c>
      <c r="AM39" s="258"/>
      <c r="CA39" s="16" t="s">
        <v>102</v>
      </c>
      <c r="CB39" s="17">
        <f>CD39*'様式6（事業実績報告書）'!$AC$10</f>
        <v>0</v>
      </c>
      <c r="CC39" s="16" t="s">
        <v>48</v>
      </c>
      <c r="CD39" s="17">
        <v>35</v>
      </c>
      <c r="CE39" s="17" t="s">
        <v>75</v>
      </c>
      <c r="CF39" s="17"/>
    </row>
    <row r="40" spans="1:84" s="19" customFormat="1" ht="15.75" customHeight="1">
      <c r="A40" s="106"/>
      <c r="B40" s="275"/>
      <c r="C40" s="276"/>
      <c r="D40" s="276"/>
      <c r="E40" s="276"/>
      <c r="F40" s="276"/>
      <c r="G40" s="276"/>
      <c r="H40" s="276"/>
      <c r="I40" s="276"/>
      <c r="J40" s="277"/>
      <c r="K40" s="111" t="s">
        <v>108</v>
      </c>
      <c r="L40" s="111"/>
      <c r="M40" s="111"/>
      <c r="N40" s="111"/>
      <c r="O40" s="99"/>
      <c r="P40" s="99"/>
      <c r="Q40" s="43"/>
      <c r="R40" s="43"/>
      <c r="S40" s="43"/>
      <c r="T40" s="43"/>
      <c r="U40" s="43"/>
      <c r="V40" s="43"/>
      <c r="W40" s="100"/>
      <c r="X40" s="249">
        <f>IF($H$10="介護予防・生活支援サービス事業の事業者","",3000)</f>
        <v>3000</v>
      </c>
      <c r="Y40" s="249"/>
      <c r="Z40" s="249"/>
      <c r="AA40" s="250" t="s">
        <v>105</v>
      </c>
      <c r="AB40" s="251"/>
      <c r="AC40" s="252" t="s">
        <v>106</v>
      </c>
      <c r="AD40" s="253"/>
      <c r="AE40" s="253"/>
      <c r="AF40" s="253"/>
      <c r="AG40" s="253"/>
      <c r="AH40" s="254"/>
      <c r="AI40" s="255"/>
      <c r="AJ40" s="256"/>
      <c r="AK40" s="256"/>
      <c r="AL40" s="257" t="s">
        <v>37</v>
      </c>
      <c r="AM40" s="258"/>
      <c r="CA40" s="16" t="s">
        <v>107</v>
      </c>
      <c r="CB40" s="16"/>
      <c r="CC40" s="16"/>
      <c r="CD40" s="16"/>
      <c r="CE40" s="16"/>
      <c r="CF40" s="16"/>
    </row>
    <row r="41" spans="1:84" s="19" customFormat="1" ht="15.75" customHeight="1">
      <c r="A41" s="112"/>
      <c r="B41" s="278"/>
      <c r="C41" s="279"/>
      <c r="D41" s="279"/>
      <c r="E41" s="279"/>
      <c r="F41" s="279"/>
      <c r="G41" s="279"/>
      <c r="H41" s="279"/>
      <c r="I41" s="279"/>
      <c r="J41" s="280"/>
      <c r="K41" s="111" t="s">
        <v>111</v>
      </c>
      <c r="L41" s="111"/>
      <c r="M41" s="111"/>
      <c r="N41" s="111"/>
      <c r="O41" s="99"/>
      <c r="P41" s="99"/>
      <c r="Q41" s="43"/>
      <c r="R41" s="43"/>
      <c r="S41" s="43"/>
      <c r="T41" s="43"/>
      <c r="U41" s="43"/>
      <c r="V41" s="43"/>
      <c r="W41" s="100"/>
      <c r="X41" s="249">
        <f>IF($H$10="介護予防・生活支援サービス事業の事業者","",6000)</f>
        <v>6000</v>
      </c>
      <c r="Y41" s="249"/>
      <c r="Z41" s="249"/>
      <c r="AA41" s="250" t="s">
        <v>105</v>
      </c>
      <c r="AB41" s="251"/>
      <c r="AC41" s="252" t="s">
        <v>106</v>
      </c>
      <c r="AD41" s="253"/>
      <c r="AE41" s="253"/>
      <c r="AF41" s="253"/>
      <c r="AG41" s="253"/>
      <c r="AH41" s="254"/>
      <c r="AI41" s="255"/>
      <c r="AJ41" s="256"/>
      <c r="AK41" s="256"/>
      <c r="AL41" s="257" t="s">
        <v>37</v>
      </c>
      <c r="AM41" s="258"/>
    </row>
    <row r="42" spans="1:84" s="19" customFormat="1" ht="6" customHeight="1" thickBot="1">
      <c r="A42" s="37"/>
      <c r="B42" s="37"/>
      <c r="C42" s="37"/>
      <c r="D42" s="37"/>
      <c r="E42" s="37"/>
      <c r="F42" s="37"/>
      <c r="G42" s="37"/>
      <c r="H42" s="37"/>
      <c r="I42" s="38"/>
      <c r="J42" s="39"/>
      <c r="K42" s="40"/>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row>
    <row r="43" spans="1:84" s="19" customFormat="1" ht="19.5" customHeight="1" thickBot="1">
      <c r="A43" s="46" t="s">
        <v>112</v>
      </c>
      <c r="B43" s="40"/>
      <c r="C43" s="37"/>
      <c r="D43" s="37"/>
      <c r="E43" s="37"/>
      <c r="F43" s="37"/>
      <c r="G43" s="37"/>
      <c r="H43" s="37"/>
      <c r="I43" s="38"/>
      <c r="J43" s="39"/>
      <c r="K43" s="40"/>
      <c r="L43" s="41"/>
      <c r="M43" s="41"/>
      <c r="N43" s="41"/>
      <c r="O43" s="113"/>
      <c r="P43" s="113"/>
      <c r="Q43" s="113"/>
      <c r="R43" s="113"/>
      <c r="S43" s="113"/>
      <c r="T43" s="114"/>
      <c r="U43" s="114"/>
      <c r="V43" s="114"/>
      <c r="W43" s="114"/>
      <c r="X43" s="259" t="s">
        <v>66</v>
      </c>
      <c r="Y43" s="260"/>
      <c r="Z43" s="260"/>
      <c r="AA43" s="260"/>
      <c r="AB43" s="261"/>
      <c r="AC43" s="262" t="s">
        <v>67</v>
      </c>
      <c r="AD43" s="63" t="s">
        <v>113</v>
      </c>
      <c r="AE43" s="64"/>
      <c r="AF43" s="64"/>
      <c r="AG43" s="64"/>
      <c r="AH43" s="115"/>
      <c r="AI43" s="264">
        <f>MIN(X44,ROUNDDOWN(H56/1000,0))</f>
        <v>0</v>
      </c>
      <c r="AJ43" s="265"/>
      <c r="AK43" s="265"/>
      <c r="AL43" s="266" t="s">
        <v>56</v>
      </c>
      <c r="AM43" s="267"/>
    </row>
    <row r="44" spans="1:84" s="19" customFormat="1" ht="14.25" hidden="1" thickBot="1">
      <c r="A44" s="113"/>
      <c r="B44" s="37"/>
      <c r="C44" s="37"/>
      <c r="D44" s="37"/>
      <c r="E44" s="37"/>
      <c r="F44" s="37"/>
      <c r="G44" s="37"/>
      <c r="H44" s="37"/>
      <c r="I44" s="37"/>
      <c r="J44" s="37"/>
      <c r="K44" s="37"/>
      <c r="L44" s="37"/>
      <c r="M44" s="37"/>
      <c r="N44" s="37"/>
      <c r="O44" s="37"/>
      <c r="P44" s="37"/>
      <c r="Q44" s="37"/>
      <c r="R44" s="37"/>
      <c r="S44" s="37"/>
      <c r="T44" s="37"/>
      <c r="U44" s="37"/>
      <c r="V44" s="37"/>
      <c r="W44" s="37"/>
      <c r="X44" s="268" t="str">
        <f>IFERROR(VLOOKUP(H10,'様式6（事業実績報告書）'!CA5:CE39,5,FALSE),"")</f>
        <v/>
      </c>
      <c r="Y44" s="269"/>
      <c r="Z44" s="269"/>
      <c r="AA44" s="236" t="s">
        <v>56</v>
      </c>
      <c r="AB44" s="237"/>
      <c r="AC44" s="263"/>
      <c r="AD44" s="67" t="s">
        <v>70</v>
      </c>
      <c r="AE44" s="102"/>
      <c r="AF44" s="102"/>
      <c r="AG44" s="102"/>
      <c r="AH44" s="116"/>
      <c r="AI44" s="238"/>
      <c r="AJ44" s="239"/>
      <c r="AK44" s="239"/>
      <c r="AL44" s="240" t="s">
        <v>56</v>
      </c>
      <c r="AM44" s="241"/>
      <c r="AX44" s="70" t="str">
        <f>IF(X44&gt;=AI45,"○","！（補助上限額を超過しています）")</f>
        <v>○</v>
      </c>
      <c r="AY44" s="71"/>
      <c r="AZ44" s="71"/>
      <c r="BA44" s="71"/>
      <c r="BB44" s="71"/>
      <c r="BC44" s="71"/>
      <c r="BD44" s="71"/>
      <c r="BE44" s="71"/>
      <c r="BF44" s="71"/>
      <c r="BG44" s="71"/>
      <c r="BH44" s="71"/>
      <c r="BI44" s="71"/>
      <c r="BJ44" s="71"/>
      <c r="BK44" s="71"/>
      <c r="BL44" s="71"/>
      <c r="BM44" s="71"/>
      <c r="BN44" s="71"/>
      <c r="BO44" s="71"/>
      <c r="BP44" s="71"/>
      <c r="BQ44" s="71"/>
      <c r="BR44" s="71"/>
      <c r="BS44" s="71"/>
      <c r="BT44" s="72"/>
    </row>
    <row r="45" spans="1:84" s="19" customFormat="1" ht="13.5" customHeight="1">
      <c r="A45" s="57" t="s">
        <v>114</v>
      </c>
      <c r="B45" s="37"/>
      <c r="C45" s="37"/>
      <c r="D45" s="37"/>
      <c r="E45" s="37"/>
      <c r="F45" s="37"/>
      <c r="G45" s="37"/>
      <c r="H45" s="37"/>
      <c r="I45" s="37"/>
      <c r="J45" s="37"/>
      <c r="K45" s="37"/>
      <c r="L45" s="37"/>
      <c r="M45" s="37"/>
      <c r="N45" s="37"/>
      <c r="O45" s="37"/>
      <c r="P45" s="37"/>
      <c r="Q45" s="37"/>
      <c r="R45" s="37"/>
      <c r="S45" s="37"/>
      <c r="T45" s="37"/>
      <c r="U45" s="37"/>
      <c r="V45" s="37"/>
      <c r="W45" s="37"/>
      <c r="X45" s="268"/>
      <c r="Y45" s="269"/>
      <c r="Z45" s="269"/>
      <c r="AA45" s="236"/>
      <c r="AB45" s="237"/>
      <c r="AC45" s="263"/>
      <c r="AD45" s="73" t="s">
        <v>73</v>
      </c>
      <c r="AE45" s="117"/>
      <c r="AF45" s="117"/>
      <c r="AG45" s="117"/>
      <c r="AH45" s="118"/>
      <c r="AI45" s="242">
        <f>SUM(AI43:AK44)</f>
        <v>0</v>
      </c>
      <c r="AJ45" s="243"/>
      <c r="AK45" s="243"/>
      <c r="AL45" s="244" t="s">
        <v>56</v>
      </c>
      <c r="AM45" s="245"/>
      <c r="AT45" s="119"/>
    </row>
    <row r="46" spans="1:84" ht="15" customHeight="1">
      <c r="A46" s="246" t="s">
        <v>76</v>
      </c>
      <c r="B46" s="247"/>
      <c r="C46" s="247"/>
      <c r="D46" s="247"/>
      <c r="E46" s="247"/>
      <c r="F46" s="247"/>
      <c r="G46" s="248"/>
      <c r="H46" s="247" t="s">
        <v>77</v>
      </c>
      <c r="I46" s="247"/>
      <c r="J46" s="247"/>
      <c r="K46" s="247"/>
      <c r="L46" s="247"/>
      <c r="M46" s="246" t="s">
        <v>78</v>
      </c>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8"/>
      <c r="CA46" s="19"/>
      <c r="CB46" s="19"/>
      <c r="CC46" s="19"/>
      <c r="CD46" s="19"/>
      <c r="CE46" s="19"/>
      <c r="CF46" s="19"/>
    </row>
    <row r="47" spans="1:84" ht="15" customHeight="1">
      <c r="A47" s="76" t="s">
        <v>80</v>
      </c>
      <c r="B47" s="77"/>
      <c r="C47" s="77"/>
      <c r="D47" s="77"/>
      <c r="E47" s="78"/>
      <c r="F47" s="78"/>
      <c r="G47" s="79"/>
      <c r="H47" s="232"/>
      <c r="I47" s="232"/>
      <c r="J47" s="232"/>
      <c r="K47" s="232"/>
      <c r="L47" s="232"/>
      <c r="M47" s="233"/>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5"/>
      <c r="CA47" s="19"/>
      <c r="CB47" s="19"/>
      <c r="CC47" s="19"/>
      <c r="CD47" s="19"/>
      <c r="CE47" s="19"/>
      <c r="CF47" s="19"/>
    </row>
    <row r="48" spans="1:84" ht="15" customHeight="1">
      <c r="A48" s="80" t="s">
        <v>82</v>
      </c>
      <c r="B48" s="81"/>
      <c r="C48" s="81"/>
      <c r="D48" s="81"/>
      <c r="E48" s="82"/>
      <c r="F48" s="82"/>
      <c r="G48" s="83"/>
      <c r="H48" s="224"/>
      <c r="I48" s="224"/>
      <c r="J48" s="224"/>
      <c r="K48" s="224"/>
      <c r="L48" s="224"/>
      <c r="M48" s="225"/>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7"/>
      <c r="CA48" s="19"/>
      <c r="CB48" s="19"/>
      <c r="CC48" s="19"/>
      <c r="CD48" s="19"/>
      <c r="CE48" s="19"/>
      <c r="CF48" s="19"/>
    </row>
    <row r="49" spans="1:84" ht="15" customHeight="1">
      <c r="A49" s="80" t="s">
        <v>84</v>
      </c>
      <c r="B49" s="81"/>
      <c r="C49" s="81"/>
      <c r="D49" s="81"/>
      <c r="E49" s="82"/>
      <c r="F49" s="82"/>
      <c r="G49" s="83"/>
      <c r="H49" s="224"/>
      <c r="I49" s="224"/>
      <c r="J49" s="224"/>
      <c r="K49" s="224"/>
      <c r="L49" s="224"/>
      <c r="M49" s="225"/>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7"/>
      <c r="CA49" s="19"/>
      <c r="CB49" s="19"/>
      <c r="CC49" s="19"/>
      <c r="CD49" s="19"/>
      <c r="CE49" s="19"/>
      <c r="CF49" s="19"/>
    </row>
    <row r="50" spans="1:84" ht="15" customHeight="1">
      <c r="A50" s="80" t="s">
        <v>86</v>
      </c>
      <c r="B50" s="81"/>
      <c r="C50" s="81"/>
      <c r="D50" s="81"/>
      <c r="E50" s="82"/>
      <c r="F50" s="82"/>
      <c r="G50" s="83"/>
      <c r="H50" s="224"/>
      <c r="I50" s="224"/>
      <c r="J50" s="224"/>
      <c r="K50" s="224"/>
      <c r="L50" s="224"/>
      <c r="M50" s="225"/>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7"/>
    </row>
    <row r="51" spans="1:84" ht="15" customHeight="1">
      <c r="A51" s="80" t="s">
        <v>88</v>
      </c>
      <c r="B51" s="81"/>
      <c r="C51" s="81"/>
      <c r="D51" s="81"/>
      <c r="E51" s="82"/>
      <c r="F51" s="82"/>
      <c r="G51" s="83"/>
      <c r="H51" s="224"/>
      <c r="I51" s="224"/>
      <c r="J51" s="224"/>
      <c r="K51" s="224"/>
      <c r="L51" s="224"/>
      <c r="M51" s="225"/>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7"/>
    </row>
    <row r="52" spans="1:84" ht="15" customHeight="1">
      <c r="A52" s="80" t="s">
        <v>90</v>
      </c>
      <c r="B52" s="81"/>
      <c r="C52" s="81"/>
      <c r="D52" s="81"/>
      <c r="E52" s="82"/>
      <c r="F52" s="82"/>
      <c r="G52" s="83"/>
      <c r="H52" s="224"/>
      <c r="I52" s="224"/>
      <c r="J52" s="224"/>
      <c r="K52" s="224"/>
      <c r="L52" s="224"/>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7"/>
    </row>
    <row r="53" spans="1:84" ht="15" customHeight="1">
      <c r="A53" s="80" t="s">
        <v>92</v>
      </c>
      <c r="B53" s="81"/>
      <c r="C53" s="81"/>
      <c r="D53" s="81"/>
      <c r="E53" s="82"/>
      <c r="F53" s="82"/>
      <c r="G53" s="83"/>
      <c r="H53" s="224"/>
      <c r="I53" s="224"/>
      <c r="J53" s="224"/>
      <c r="K53" s="224"/>
      <c r="L53" s="224"/>
      <c r="M53" s="225"/>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7"/>
    </row>
    <row r="54" spans="1:84" ht="15" customHeight="1">
      <c r="A54" s="80" t="s">
        <v>94</v>
      </c>
      <c r="B54" s="84"/>
      <c r="C54" s="84"/>
      <c r="D54" s="84"/>
      <c r="E54" s="84"/>
      <c r="F54" s="84"/>
      <c r="G54" s="85"/>
      <c r="H54" s="224"/>
      <c r="I54" s="224"/>
      <c r="J54" s="224"/>
      <c r="K54" s="224"/>
      <c r="L54" s="224"/>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7"/>
    </row>
    <row r="55" spans="1:84" ht="15" customHeight="1">
      <c r="A55" s="86" t="s">
        <v>96</v>
      </c>
      <c r="B55" s="87"/>
      <c r="C55" s="87"/>
      <c r="D55" s="87"/>
      <c r="E55" s="88"/>
      <c r="F55" s="88"/>
      <c r="G55" s="89"/>
      <c r="H55" s="228"/>
      <c r="I55" s="228"/>
      <c r="J55" s="228"/>
      <c r="K55" s="228"/>
      <c r="L55" s="228"/>
      <c r="M55" s="229"/>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1"/>
    </row>
    <row r="56" spans="1:84" ht="15" customHeight="1">
      <c r="A56" s="90" t="s">
        <v>14</v>
      </c>
      <c r="B56" s="120"/>
      <c r="C56" s="120"/>
      <c r="D56" s="120"/>
      <c r="E56" s="91"/>
      <c r="F56" s="91"/>
      <c r="G56" s="92"/>
      <c r="H56" s="219">
        <f>SUM(H47:L55)</f>
        <v>0</v>
      </c>
      <c r="I56" s="219"/>
      <c r="J56" s="219"/>
      <c r="K56" s="219"/>
      <c r="L56" s="220"/>
      <c r="M56" s="221"/>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3"/>
    </row>
    <row r="57" spans="1:84" ht="4.5" customHeight="1">
      <c r="A57" s="93"/>
      <c r="B57" s="93"/>
      <c r="C57" s="93"/>
      <c r="D57" s="93"/>
      <c r="E57" s="121"/>
      <c r="F57" s="121"/>
      <c r="G57" s="121"/>
      <c r="H57" s="121"/>
      <c r="I57" s="121"/>
      <c r="J57" s="122"/>
      <c r="K57" s="122"/>
      <c r="L57" s="122"/>
      <c r="M57" s="122"/>
      <c r="N57" s="122"/>
      <c r="O57" s="121"/>
      <c r="P57" s="121"/>
      <c r="Q57" s="121"/>
      <c r="R57" s="121"/>
      <c r="S57" s="121"/>
      <c r="T57" s="121"/>
      <c r="U57" s="121"/>
      <c r="V57" s="121"/>
      <c r="W57" s="121"/>
      <c r="X57" s="121"/>
      <c r="Y57" s="123"/>
      <c r="Z57" s="123"/>
      <c r="AA57" s="123"/>
      <c r="AB57" s="123"/>
      <c r="AC57" s="123"/>
      <c r="AD57" s="123"/>
      <c r="AE57" s="121"/>
      <c r="AF57" s="121"/>
      <c r="AG57" s="121"/>
      <c r="AH57" s="121"/>
      <c r="AI57" s="121"/>
      <c r="AJ57" s="121"/>
      <c r="AK57" s="121"/>
      <c r="AL57" s="121"/>
      <c r="AM57" s="121"/>
    </row>
    <row r="58" spans="1:84">
      <c r="A58" s="124" t="s">
        <v>115</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62"/>
      <c r="Z58" s="62"/>
      <c r="AA58" s="62"/>
      <c r="AB58" s="62"/>
      <c r="AC58" s="62"/>
      <c r="AD58" s="62"/>
      <c r="AE58" s="125"/>
      <c r="AF58" s="125"/>
      <c r="AG58" s="125"/>
      <c r="AH58" s="125"/>
      <c r="AI58" s="125"/>
      <c r="AJ58" s="125"/>
      <c r="AK58" s="125"/>
      <c r="AL58" s="125"/>
      <c r="AM58" s="125"/>
    </row>
  </sheetData>
  <sheetProtection formatCells="0" formatColumns="0" formatRows="0" insertColumns="0" insertRows="0" autoFilter="0"/>
  <mergeCells count="140">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17:AH17"/>
    <mergeCell ref="AI17:AK17"/>
    <mergeCell ref="AL17:AM17"/>
    <mergeCell ref="H18:L18"/>
    <mergeCell ref="M18:O18"/>
    <mergeCell ref="Q18:U18"/>
    <mergeCell ref="V18:X18"/>
    <mergeCell ref="AE18:AG18"/>
    <mergeCell ref="A15:AM15"/>
    <mergeCell ref="A23:G23"/>
    <mergeCell ref="H23:L23"/>
    <mergeCell ref="M23:AM23"/>
    <mergeCell ref="H24:L24"/>
    <mergeCell ref="M24:AM24"/>
    <mergeCell ref="H25:L25"/>
    <mergeCell ref="M25:AM25"/>
    <mergeCell ref="X20:AB20"/>
    <mergeCell ref="AC20:AC22"/>
    <mergeCell ref="AI20:AK20"/>
    <mergeCell ref="AL20:AM20"/>
    <mergeCell ref="X21:Z22"/>
    <mergeCell ref="AA21:AB22"/>
    <mergeCell ref="AI21:AK21"/>
    <mergeCell ref="AL21:AM21"/>
    <mergeCell ref="AI22:AK22"/>
    <mergeCell ref="AL22:AM22"/>
    <mergeCell ref="H29:L29"/>
    <mergeCell ref="M29:AM29"/>
    <mergeCell ref="H30:L30"/>
    <mergeCell ref="M30:AM30"/>
    <mergeCell ref="H31:L31"/>
    <mergeCell ref="M31:AM31"/>
    <mergeCell ref="H26:L26"/>
    <mergeCell ref="M26:AM26"/>
    <mergeCell ref="H27:L27"/>
    <mergeCell ref="M27:AM27"/>
    <mergeCell ref="H28:L28"/>
    <mergeCell ref="M28:AM28"/>
    <mergeCell ref="AA37:AB37"/>
    <mergeCell ref="AC37:AH37"/>
    <mergeCell ref="AI37:AK37"/>
    <mergeCell ref="H32:L32"/>
    <mergeCell ref="M32:AM32"/>
    <mergeCell ref="H33:L33"/>
    <mergeCell ref="M33:AM33"/>
    <mergeCell ref="AE35:AH35"/>
    <mergeCell ref="AI35:AK35"/>
    <mergeCell ref="AL35:AM35"/>
    <mergeCell ref="AI39:AK39"/>
    <mergeCell ref="AL39:AM39"/>
    <mergeCell ref="X40:Z40"/>
    <mergeCell ref="AA40:AB40"/>
    <mergeCell ref="AC40:AH40"/>
    <mergeCell ref="AI40:AK40"/>
    <mergeCell ref="AL40:AM40"/>
    <mergeCell ref="AL37:AM37"/>
    <mergeCell ref="B38:J41"/>
    <mergeCell ref="X38:Z38"/>
    <mergeCell ref="AA38:AB38"/>
    <mergeCell ref="AC38:AH38"/>
    <mergeCell ref="AI38:AK38"/>
    <mergeCell ref="AL38:AM38"/>
    <mergeCell ref="X39:Z39"/>
    <mergeCell ref="AA39:AB39"/>
    <mergeCell ref="AC39:AH39"/>
    <mergeCell ref="A36:J37"/>
    <mergeCell ref="X36:Z36"/>
    <mergeCell ref="AA36:AB36"/>
    <mergeCell ref="AC36:AH36"/>
    <mergeCell ref="AI36:AK36"/>
    <mergeCell ref="AL36:AM36"/>
    <mergeCell ref="X37:Z37"/>
    <mergeCell ref="A46:G46"/>
    <mergeCell ref="H46:L46"/>
    <mergeCell ref="M46:AM46"/>
    <mergeCell ref="X41:Z41"/>
    <mergeCell ref="AA41:AB41"/>
    <mergeCell ref="AC41:AH41"/>
    <mergeCell ref="AI41:AK41"/>
    <mergeCell ref="AL41:AM41"/>
    <mergeCell ref="X43:AB43"/>
    <mergeCell ref="AC43:AC45"/>
    <mergeCell ref="AI43:AK43"/>
    <mergeCell ref="AL43:AM43"/>
    <mergeCell ref="X44:Z45"/>
    <mergeCell ref="H47:L47"/>
    <mergeCell ref="M47:AM47"/>
    <mergeCell ref="H48:L48"/>
    <mergeCell ref="M48:AM48"/>
    <mergeCell ref="H49:L49"/>
    <mergeCell ref="M49:AM49"/>
    <mergeCell ref="AA44:AB45"/>
    <mergeCell ref="AI44:AK44"/>
    <mergeCell ref="AL44:AM44"/>
    <mergeCell ref="AI45:AK45"/>
    <mergeCell ref="AL45:AM45"/>
    <mergeCell ref="H56:L56"/>
    <mergeCell ref="M56:AM56"/>
    <mergeCell ref="H53:L53"/>
    <mergeCell ref="M53:AM53"/>
    <mergeCell ref="H54:L54"/>
    <mergeCell ref="M54:AM54"/>
    <mergeCell ref="H55:L55"/>
    <mergeCell ref="M55:AM55"/>
    <mergeCell ref="H50:L50"/>
    <mergeCell ref="M50:AM50"/>
    <mergeCell ref="H51:L51"/>
    <mergeCell ref="M51:AM51"/>
    <mergeCell ref="H52:L52"/>
    <mergeCell ref="M52:AM52"/>
  </mergeCells>
  <phoneticPr fontId="4"/>
  <dataValidations count="2">
    <dataValidation imeMode="halfAlpha" allowBlank="1" showInputMessage="1" showErrorMessage="1" sqref="S20:V22 J20:N22 H7:N7 D9:G9 AC9:AG9 X10:Y10" xr:uid="{71BC7848-6190-49E1-84CF-B69A4DA69AB3}"/>
    <dataValidation type="list" allowBlank="1" showInputMessage="1" showErrorMessage="1" sqref="H10" xr:uid="{C1C2D078-F4DB-432D-B2E3-77BBA87A7B70}">
      <formula1>$CA$5:$CA$40</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様式第4号（精算額算出内訳）</vt:lpstr>
      <vt:lpstr>様式5（精算額一覧）</vt:lpstr>
      <vt:lpstr>様式6（事業実績報告書）</vt:lpstr>
      <vt:lpstr>'様式5（精算額一覧）'!Print_Area</vt:lpstr>
      <vt:lpstr>'様式6（事業実績報告書）'!Print_Area</vt:lpstr>
      <vt:lpstr>'様式第4号（精算額算出内訳）'!Print_Area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藤山 めぐみ</dc:creator>
  <cp:lastModifiedBy>owner</cp:lastModifiedBy>
  <cp:lastPrinted>2020-08-27T04:10:10Z</cp:lastPrinted>
  <dcterms:created xsi:type="dcterms:W3CDTF">2020-08-26T10:15:48Z</dcterms:created>
  <dcterms:modified xsi:type="dcterms:W3CDTF">2021-01-26T06:45:09Z</dcterms:modified>
</cp:coreProperties>
</file>